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Fichiers\sogeti\Affaires\FR\SEINE_MARITIME\B240046\TECHNIQUE\07 - DCE\00 - Rendu SOGETI\PIECES ECRITES\DPGF\"/>
    </mc:Choice>
  </mc:AlternateContent>
  <xr:revisionPtr revIDLastSave="0" documentId="13_ncr:1_{52153CE4-39D8-4534-A4C1-BE5DB97A9B98}" xr6:coauthVersionLast="47" xr6:coauthVersionMax="47" xr10:uidLastSave="{00000000-0000-0000-0000-000000000000}"/>
  <bookViews>
    <workbookView xWindow="28680" yWindow="-210" windowWidth="29040" windowHeight="17520" activeTab="1" xr2:uid="{00000000-000D-0000-FFFF-FFFF00000000}"/>
  </bookViews>
  <sheets>
    <sheet name="PdG" sheetId="7" r:id="rId1"/>
    <sheet name="DPGF LOT" sheetId="3" r:id="rId2"/>
    <sheet name="RECAP" sheetId="5" r:id="rId3"/>
  </sheets>
  <definedNames>
    <definedName name="_Toc201125968" localSheetId="1">'DPGF LOT'!$C$188</definedName>
    <definedName name="_Toc201125970" localSheetId="1">'DPGF LOT'!$C$196</definedName>
    <definedName name="_xlnm.Print_Titles" localSheetId="1">'DPGF LOT'!$1:$2</definedName>
    <definedName name="_xlnm.Print_Area" localSheetId="1">'DPGF LOT'!$B$1:$S$236</definedName>
    <definedName name="_xlnm.Print_Area" localSheetId="0">PdG!$A$1:$L$70</definedName>
    <definedName name="_xlnm.Print_Area" localSheetId="2">RECAP!$A$1:$I$48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4" i="3" l="1"/>
  <c r="R10" i="3" l="1"/>
  <c r="R9" i="3"/>
  <c r="R8" i="3"/>
  <c r="R7" i="3"/>
  <c r="M10" i="3"/>
  <c r="M9" i="3"/>
  <c r="M8" i="3"/>
  <c r="M7" i="3"/>
  <c r="H9" i="3"/>
  <c r="H8" i="3"/>
  <c r="R15" i="3" l="1"/>
  <c r="R14" i="3"/>
  <c r="R13" i="3"/>
  <c r="R12" i="3"/>
  <c r="R11" i="3"/>
  <c r="R6" i="3"/>
  <c r="R5" i="3"/>
  <c r="R4" i="3"/>
  <c r="M15" i="3"/>
  <c r="M14" i="3"/>
  <c r="M13" i="3"/>
  <c r="M12" i="3"/>
  <c r="M11" i="3"/>
  <c r="M6" i="3"/>
  <c r="M5" i="3"/>
  <c r="M4" i="3"/>
  <c r="H4" i="3"/>
  <c r="H5" i="3"/>
  <c r="H6" i="3"/>
  <c r="H7" i="3"/>
  <c r="H10" i="3"/>
  <c r="H11" i="3"/>
  <c r="H12" i="3"/>
  <c r="H13" i="3"/>
  <c r="H14" i="3"/>
  <c r="H15" i="3"/>
  <c r="F31" i="5"/>
  <c r="F28" i="5"/>
  <c r="F26" i="5"/>
  <c r="F23" i="5"/>
  <c r="N233" i="3"/>
  <c r="N234" i="3" s="1"/>
  <c r="I233" i="3"/>
  <c r="M233" i="3" l="1"/>
  <c r="M234" i="3" s="1"/>
  <c r="M235" i="3" s="1"/>
  <c r="R233" i="3"/>
  <c r="R234" i="3" s="1"/>
  <c r="R235" i="3" s="1"/>
  <c r="H233" i="3"/>
  <c r="H234" i="3" s="1"/>
  <c r="H235" i="3" s="1"/>
  <c r="N235" i="3"/>
  <c r="I234" i="3"/>
  <c r="I235" i="3" s="1"/>
</calcChain>
</file>

<file path=xl/sharedStrings.xml><?xml version="1.0" encoding="utf-8"?>
<sst xmlns="http://schemas.openxmlformats.org/spreadsheetml/2006/main" count="577" uniqueCount="374">
  <si>
    <t>ADJ</t>
  </si>
  <si>
    <t>AGO</t>
  </si>
  <si>
    <t>SMR</t>
  </si>
  <si>
    <t>U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</si>
  <si>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</si>
  <si>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</si>
  <si>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</si>
  <si>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</si>
  <si>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</si>
  <si>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</si>
  <si>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</si>
  <si>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</si>
  <si>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</si>
  <si>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</si>
  <si>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</si>
  <si>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</si>
  <si>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ART</t>
  </si>
  <si>
    <t>CPA-A693</t>
  </si>
  <si>
    <t>TOTHT</t>
  </si>
  <si>
    <t>TVA</t>
  </si>
  <si>
    <t>Montant TTC</t>
  </si>
  <si>
    <t>TOTTTC</t>
  </si>
  <si>
    <t>N° Art.</t>
  </si>
  <si>
    <t>DESIGNATION DES OUVRAGES</t>
  </si>
  <si>
    <r>
      <rPr>
        <b/>
        <u/>
        <sz val="10"/>
        <rFont val="Aptos"/>
        <family val="2"/>
      </rPr>
      <t>IMPORTANT</t>
    </r>
    <r>
      <rPr>
        <sz val="10"/>
        <rFont val="Aptos"/>
        <family val="2"/>
      </rPr>
      <t xml:space="preserve">
L’ensemble des quantités indiquées dans le présent document est uniquement donné à titre indicatif. L’entreprise doit vérifier la présente DPGF avant la remise de son offre. L’entreprise ayant à sa charge les études d’exécution, celle-ci garde la responsabilité des quantités et de l’ensemble des éléments à mettre en œuvre dans le cadre du prix global et forfaitaire de son offre. Les divergences éventuellement relevés en cours des travaux d’exécution par rapport aux quantités figurant à ce document ne peuvent en aucun cas conduire à une modification du montant de celui-ci. </t>
    </r>
  </si>
  <si>
    <t>RECAPITULATION GENERALE</t>
  </si>
  <si>
    <t>BATIMENT ACCUEIL DE JOUR (ADJ)</t>
  </si>
  <si>
    <t>BATIMENT AGORA (AGO)</t>
  </si>
  <si>
    <t>BATIMENT SMR</t>
  </si>
  <si>
    <t>TOTAL H.T.</t>
  </si>
  <si>
    <t>T.V.A. 20 %</t>
  </si>
  <si>
    <t>TOTAL T.T.C.</t>
  </si>
  <si>
    <t>Fait à</t>
  </si>
  <si>
    <t>le</t>
  </si>
  <si>
    <t>L'ENTREPRENEUR,</t>
  </si>
  <si>
    <t>LE MAITRE D'OUVRAGE,</t>
  </si>
  <si>
    <t>INDICE</t>
  </si>
  <si>
    <t>Nbre de page
du document</t>
  </si>
  <si>
    <t>Objet de l'indice</t>
  </si>
  <si>
    <t>Date</t>
  </si>
  <si>
    <t>Rédigé par</t>
  </si>
  <si>
    <t>G. ACHER</t>
  </si>
  <si>
    <t>9, rue le Nostre - CS 70502</t>
  </si>
  <si>
    <t>39, rue des Vignoles</t>
  </si>
  <si>
    <t>76005 ROUEN CEDEX</t>
  </si>
  <si>
    <t>75020 PARIS</t>
  </si>
  <si>
    <t>Tél. 02 32 10 44 44</t>
  </si>
  <si>
    <t>Tél. 01 53 17 91 00</t>
  </si>
  <si>
    <t>secretariat@cbarchitectes.fr</t>
  </si>
  <si>
    <t>www.unhi.fr</t>
  </si>
  <si>
    <t>Contact :</t>
  </si>
  <si>
    <t>julien.merceron@cbarchitectes.fr</t>
  </si>
  <si>
    <t>m.truong@unhi.fr</t>
  </si>
  <si>
    <t>magdalena.bukowska@cbarchitectes.fr</t>
  </si>
  <si>
    <t>ARCHITECTE MANDATAIRE</t>
  </si>
  <si>
    <t>ARCHITECTE CO-TRAITANT</t>
  </si>
  <si>
    <t>PROJET</t>
  </si>
  <si>
    <t>ADRESSE : 116, rue Louis Pasteur 76160 Darnétal</t>
  </si>
  <si>
    <t>CLIENT</t>
  </si>
  <si>
    <t>Centre Hospitalier Durécu-Lavoisier de Darnétal</t>
  </si>
  <si>
    <t>ADRESSE :</t>
  </si>
  <si>
    <t>116, rue Louis Pasteur, BP18, 76160 Darnétal</t>
  </si>
  <si>
    <t>24-2380</t>
  </si>
  <si>
    <t>PHASE :</t>
  </si>
  <si>
    <t>DATE:</t>
  </si>
  <si>
    <t>DATE INDICE :</t>
  </si>
  <si>
    <t>NUMERO :</t>
  </si>
  <si>
    <t>ECHELLE :</t>
  </si>
  <si>
    <t>BUREAUX D'ETUDES</t>
  </si>
  <si>
    <t>ECONOMISTE :</t>
  </si>
  <si>
    <t xml:space="preserve">SOGETI </t>
  </si>
  <si>
    <t>ADRESSE : 387 rue des Champs - BP 509 - 76235 BOIS-GUILLAUME Cedex</t>
  </si>
  <si>
    <t>Tél : +33 2 35 59 49 39 - Fax : + 33 2 35 59 54 94</t>
  </si>
  <si>
    <t>CONTACT : benjamin.roye@sogeti-ingenierie.fr</t>
  </si>
  <si>
    <t>BET FLUIDES / CFA - CFO</t>
  </si>
  <si>
    <t>CONTACT : g.acher@sogeti-ingenierie.fr / remi.gacoin@sogeti-ingenierie.fr</t>
  </si>
  <si>
    <t>BET STRUCTURE :</t>
  </si>
  <si>
    <t>Tél : +33 2 35 59 35 03</t>
  </si>
  <si>
    <t xml:space="preserve"> BET ACOUSTIQUE :</t>
  </si>
  <si>
    <t>DUCLOS</t>
  </si>
  <si>
    <t>ADRESSE : 14A, rue du Général de Gaule, 76240 Belbeuf</t>
  </si>
  <si>
    <t>Tél : 02 23 34 00 12</t>
  </si>
  <si>
    <t>CONTACT : coralie@bet-duclos.fr</t>
  </si>
  <si>
    <t>PAYSAGISTE :</t>
  </si>
  <si>
    <t>ATELIER ESPACE LIBRE</t>
  </si>
  <si>
    <t>ADRESSE : 27 rue de Verdun - 76240 BONSECOURS</t>
  </si>
  <si>
    <t>CONTACT : atelier@espace-libre.fr / amaulay@espacelibre.fr</t>
  </si>
  <si>
    <t>CONTRÔLE</t>
  </si>
  <si>
    <t>BUREAU DE CONTRÔLE :</t>
  </si>
  <si>
    <t>SOCOTEC</t>
  </si>
  <si>
    <t>ADRESSE : 97 rue François JACOB, 76230 ISNEAUVILLE</t>
  </si>
  <si>
    <t xml:space="preserve">Tél : </t>
  </si>
  <si>
    <t>CSPS :</t>
  </si>
  <si>
    <t>NAXIMIS</t>
  </si>
  <si>
    <t>ADRESSE : Horizon 2000, Immeuble Mach 6, Avenue des Hauts-Grigneux, 76420 BIHOREL-LES-ROUEN</t>
  </si>
  <si>
    <t>NUM. OPERATION</t>
  </si>
  <si>
    <t>EMETTEUR</t>
  </si>
  <si>
    <t>LOT</t>
  </si>
  <si>
    <t>TYPE</t>
  </si>
  <si>
    <t>BAT</t>
  </si>
  <si>
    <t>NIVEAU</t>
  </si>
  <si>
    <t>SOG</t>
  </si>
  <si>
    <t>DPGF</t>
  </si>
  <si>
    <t xml:space="preserve">Vérifié par </t>
  </si>
  <si>
    <t>b.bazelle@unhi.fr</t>
  </si>
  <si>
    <t>02 32 19 61 05</t>
  </si>
  <si>
    <t>CONTACT : eric.morini@socotec.com</t>
  </si>
  <si>
    <t>CONTACT : thierry.delamare@kubestructure.fr</t>
  </si>
  <si>
    <t>KUBE STRUCTURE</t>
  </si>
  <si>
    <t>02 32 91 79 29</t>
  </si>
  <si>
    <t>CONTACT : jerome.duhamel@groupesystea.com</t>
  </si>
  <si>
    <t>B. ROYE</t>
  </si>
  <si>
    <t xml:space="preserve"> -</t>
  </si>
  <si>
    <t>01</t>
  </si>
  <si>
    <t>Reconstruction du SMR et restructuration de l'EHPAD au
Centre Hospitalier 
Durécu-Lavoisier de Darnétal</t>
  </si>
  <si>
    <t>MOA :</t>
  </si>
  <si>
    <t>Contact :
e-mail : denis.renaud@chdl-darnetal.fr
tél. : 02 32 12 32 34</t>
  </si>
  <si>
    <t>AMO :</t>
  </si>
  <si>
    <t>SAS A2MO - Agence de Rennes</t>
  </si>
  <si>
    <t>Contact :
e-mail : c.deleuze@a2mo.fr
tél. : 06 46 90 16 79</t>
  </si>
  <si>
    <t>Tour Alma, 5 rue du Bosphore - 35200 Rennes</t>
  </si>
  <si>
    <t>OPC :</t>
  </si>
  <si>
    <t>SOENEN COORDINATION</t>
  </si>
  <si>
    <t>Contact :
e-mail : contact@soenencoordination.fr
tél. : David DUDOUIT - 06 61 32 01 53
tél. : Alexandre Jacques - 06 74 62 88 27</t>
  </si>
  <si>
    <t>322 Boulevard des Belles-Portes,
14200 HEROUVILLE SAINT Clair</t>
  </si>
  <si>
    <t>LOT 1 : TERRASSEMENT - FONDATIONS - GROS ŒUVRE</t>
  </si>
  <si>
    <t>DESCRIPTION DES OUVRAGES</t>
  </si>
  <si>
    <t>ens</t>
  </si>
  <si>
    <t>ml</t>
  </si>
  <si>
    <t>u</t>
  </si>
  <si>
    <t>DCE</t>
  </si>
  <si>
    <t>Création DCE</t>
  </si>
  <si>
    <t>Prorata (1,85% du montant)</t>
  </si>
  <si>
    <t xml:space="preserve"> </t>
  </si>
  <si>
    <t>CCTP - lot 13 - ELECTRICITE COURANTS FORTS ET FAIBLES</t>
  </si>
  <si>
    <t>PRISE ET CIRCUITS DE TERRE</t>
  </si>
  <si>
    <t>Prise de terre en fond de fouille par cuivre nu 29mm²</t>
  </si>
  <si>
    <t>Liaison équipotentielle principale</t>
  </si>
  <si>
    <t>Liaisons équipotentielles secondaires</t>
  </si>
  <si>
    <t>Liaisons de terre pour les baies informatiques</t>
  </si>
  <si>
    <t>5.4.1</t>
  </si>
  <si>
    <t>PLAN DE SECURITE ET INSTALLATION DE CHANTIER</t>
  </si>
  <si>
    <t xml:space="preserve">5.1	</t>
  </si>
  <si>
    <t>DEMONTAGE DES INSTALLATIONS EXISTANTES</t>
  </si>
  <si>
    <t>Circuit de terre</t>
  </si>
  <si>
    <t>DISTRIBUTION GENERALE</t>
  </si>
  <si>
    <t>ALIMENTATION GENERALE</t>
  </si>
  <si>
    <t>Dévoiement de cette liaison et la continuité de service de l’éclairage extérieur</t>
  </si>
  <si>
    <t xml:space="preserve">	TGBT</t>
  </si>
  <si>
    <t>5.4.4</t>
  </si>
  <si>
    <t>Alimentation TG SMR depuis TGBT</t>
  </si>
  <si>
    <t xml:space="preserve">5.4.5	</t>
  </si>
  <si>
    <t>TGS</t>
  </si>
  <si>
    <t xml:space="preserve">5.4.6	</t>
  </si>
  <si>
    <t>Modification et ajout disjoncteur 4x80A</t>
  </si>
  <si>
    <t>Alimentation TGS2 depuis TGS</t>
  </si>
  <si>
    <t xml:space="preserve">5.4.7	</t>
  </si>
  <si>
    <t>Tableaux</t>
  </si>
  <si>
    <t xml:space="preserve">5.5	</t>
  </si>
  <si>
    <t>Fourniture, pose et raccordement des tableaux :</t>
  </si>
  <si>
    <t>TD 0.1</t>
  </si>
  <si>
    <t>TG SMR (IP55 – IK10)</t>
  </si>
  <si>
    <t>TGS 2 (IP55 – IK10)</t>
  </si>
  <si>
    <t>TD 0.2</t>
  </si>
  <si>
    <t>TD 1.1</t>
  </si>
  <si>
    <t>TD 1.2</t>
  </si>
  <si>
    <t>TD 2.1</t>
  </si>
  <si>
    <t>COMPTAGES</t>
  </si>
  <si>
    <t>5.5.4</t>
  </si>
  <si>
    <t>Distribution</t>
  </si>
  <si>
    <t xml:space="preserve">5.6	</t>
  </si>
  <si>
    <t>Chemin de câbles</t>
  </si>
  <si>
    <t>Chemin de câbles courants forts en panier fils soudés y compris accessoires de pose et mise à la terre suivant CCTP</t>
  </si>
  <si>
    <t>Chemin de câbles courants faibles en panier fils soudés y compris accessoires de pose et mise à la terre suivant CCTP</t>
  </si>
  <si>
    <t>Alimentation tableaux</t>
  </si>
  <si>
    <t>Alimentation du TD0.1 depuis le TG SMR</t>
  </si>
  <si>
    <t>Alimentation du TD0.2 depuis le TG SMR</t>
  </si>
  <si>
    <t>Alimentation du TD1.1 depuis le TG SMR</t>
  </si>
  <si>
    <t>Alimentation du TD1.2 depuis le TG SMR</t>
  </si>
  <si>
    <t>Alimentation du TD2.1 depuis le TG SMR</t>
  </si>
  <si>
    <t>TD AGORA</t>
  </si>
  <si>
    <t>TD ADJ</t>
  </si>
  <si>
    <t>Modification et ajout disjoncteur pour le TD AGORA</t>
  </si>
  <si>
    <t>Modification et raccordement depuis disjoncteur 4x160A existant pour le TG SMR</t>
  </si>
  <si>
    <t>Modification et ajout disjoncteur pour le TD ADJ</t>
  </si>
  <si>
    <t>Alimentation TD AGORA depuis TGBT</t>
  </si>
  <si>
    <t>Alimentation TG ADJ depuis TGBT</t>
  </si>
  <si>
    <t>Circuit de sécurité</t>
  </si>
  <si>
    <t>Désenfumage DF01</t>
  </si>
  <si>
    <t>Désenfumage DF02</t>
  </si>
  <si>
    <t>Désenfumage DF03</t>
  </si>
  <si>
    <t>Désenfumage DF04</t>
  </si>
  <si>
    <t>Désenfumage DF05</t>
  </si>
  <si>
    <t>Désenfumage DF06</t>
  </si>
  <si>
    <t>Alimentation report d'alarme fluide médicaux</t>
  </si>
  <si>
    <t>Appareils d’éclairage</t>
  </si>
  <si>
    <t>Eclairage A1 - Luminaire technique 35W</t>
  </si>
  <si>
    <t>Eclairage A2 - Luminaire technique 35W + détection</t>
  </si>
  <si>
    <t>Eclairage A3 - Encastré étanche LED</t>
  </si>
  <si>
    <t>Eclairage A4 - Downlight</t>
  </si>
  <si>
    <t>Eclairage A6 - Dalle 600x600</t>
  </si>
  <si>
    <t>Eclairage A7 - Hublot à détection</t>
  </si>
  <si>
    <t>Eclairage A9 - Downlight 3000k</t>
  </si>
  <si>
    <t>Eclairage A5 - spot encastré meuble</t>
  </si>
  <si>
    <t>Eclairage A8 - Réglette LED</t>
  </si>
  <si>
    <t xml:space="preserve">Cablage des appareils d'éclairges </t>
  </si>
  <si>
    <t>Appareils de commande</t>
  </si>
  <si>
    <t xml:space="preserve">5.10	</t>
  </si>
  <si>
    <t>C1 - Interrupteur simple allumage</t>
  </si>
  <si>
    <t>C2 - Interrupteur va et vient encastré</t>
  </si>
  <si>
    <t>C3 - Bouton poussoir encastré</t>
  </si>
  <si>
    <t>C4 - Interrupteur simple allumage étanche encastré</t>
  </si>
  <si>
    <t>C5 - Interrupteur va et vient étanche encastré</t>
  </si>
  <si>
    <t>C6 - Bouton poussoir lumineux étanche encastré</t>
  </si>
  <si>
    <t>C7 - Interrupteur simple allumage étanche saillie</t>
  </si>
  <si>
    <t>C8 - Interrupteur double allumage va et vient encastré</t>
  </si>
  <si>
    <t>C9 - Interrupteur double allumage encastré étanche</t>
  </si>
  <si>
    <t>C10 - Détecteur étanche mural</t>
  </si>
  <si>
    <t>Câblage de l'appareillage de commande</t>
  </si>
  <si>
    <t>C12 - Détecteur de présence 360° circulation</t>
  </si>
  <si>
    <t>C11 - Détecteur de présence 180° étanche</t>
  </si>
  <si>
    <t>C13 - Détecteur de présence 360° étanche</t>
  </si>
  <si>
    <t>Prises de courant</t>
  </si>
  <si>
    <t xml:space="preserve">5.11	</t>
  </si>
  <si>
    <t xml:space="preserve">PC1 - Prise de courant 2x16A+T encastrée </t>
  </si>
  <si>
    <t>PC2 - Prise de courant 2x16A+T étanche encastrée</t>
  </si>
  <si>
    <t>PC3 - Prise de courant 2x16A+Tétanche saillie</t>
  </si>
  <si>
    <t>Câblage des prises de courant</t>
  </si>
  <si>
    <t xml:space="preserve">Plinthe et goulotte préfabriquées </t>
  </si>
  <si>
    <t xml:space="preserve">5.12	</t>
  </si>
  <si>
    <t>Coupures d’urgences</t>
  </si>
  <si>
    <t xml:space="preserve">5.13	</t>
  </si>
  <si>
    <t>Coupure générale du bâtiment SMR</t>
  </si>
  <si>
    <t xml:space="preserve">Coupure ventilation </t>
  </si>
  <si>
    <t>Alimentations spécialisées</t>
  </si>
  <si>
    <t xml:space="preserve">5.14	</t>
  </si>
  <si>
    <t>Alimentation ascenseur 630Kg (force, éclairage, report et terre 1x16²) en CR1</t>
  </si>
  <si>
    <t>Alimentation ascenseur 1600Kg (force, éclairage, report et terre 1x16²) en CR1</t>
  </si>
  <si>
    <t>Alimentation BSO</t>
  </si>
  <si>
    <t>GC01 - Tableau sous-station Bâtiment SMR</t>
  </si>
  <si>
    <t>GC02 - Tableau Ventilation Bâtiment SMR</t>
  </si>
  <si>
    <t>GC03 - Rideau d’air chaud à eau chaude Galerie Niveau RDC Bâtiment SMR</t>
  </si>
  <si>
    <t>GC04 - Extracteur local Déchets R+1/RDC Bâtiment SMR</t>
  </si>
  <si>
    <t>GC05 - Extracteur locaux communs R+1/RDC - Bâtiment SMR</t>
  </si>
  <si>
    <t>GC06 - Unité extérieure du groupe VRV 3 tubes RDC/R+1 - Bâtiment SMR</t>
  </si>
  <si>
    <t>GC07 - Extracteur extension ACCUEIL DE JOUR</t>
  </si>
  <si>
    <t>GC08 - Unité extérieure du groupe VRV 2 tubes Batterie CTA CHAMBRES Bâtiment SMR</t>
  </si>
  <si>
    <t>GC09 - Multi-Split Locaux Informatiques R+1/R+2
Bâtiment SMR</t>
  </si>
  <si>
    <t>GC10 - Extracteur C4 Sanitaires - Bâtiment SMR</t>
  </si>
  <si>
    <t xml:space="preserve">GC11 - Unité intérieure cassette et unité gainable </t>
  </si>
  <si>
    <t>GC12 - Unité intérieure murale Locaux informatiques R+1/RDC Bâtiment SMR</t>
  </si>
  <si>
    <t>GC13 - Ventilation Extension CTA AGORA</t>
  </si>
  <si>
    <t xml:space="preserve">GC14 - Unité extérieure du groupe VRV 3 tubes Extension AGORA </t>
  </si>
  <si>
    <t>GC15 - Rideau d’air chaud électrique Galerie Niveau RDC Extension ACCUEIL DE JOUR</t>
  </si>
  <si>
    <t>GC16 - Tableau Ventilation Extension ACCUEIL DE JOUR</t>
  </si>
  <si>
    <t>GC17 - Unité extérieure du groupe VRV 3 tubes Extension ACCUEIL DE JOUR</t>
  </si>
  <si>
    <t>GC18 - Extracteur Sous-station SMR</t>
  </si>
  <si>
    <t>Espaces verts</t>
  </si>
  <si>
    <t xml:space="preserve">Alimentation portail </t>
  </si>
  <si>
    <t xml:space="preserve">Alimentation portillon </t>
  </si>
  <si>
    <t>VRD</t>
  </si>
  <si>
    <t>Eclairage exterieur</t>
  </si>
  <si>
    <t>Menuiserie exterieure</t>
  </si>
  <si>
    <t>Alimentation portes automatiques</t>
  </si>
  <si>
    <t>Alimentation coffrets de gestion des BSO</t>
  </si>
  <si>
    <t xml:space="preserve">Divers </t>
  </si>
  <si>
    <t>Seche mains</t>
  </si>
  <si>
    <t>Attente hotte office - celier</t>
  </si>
  <si>
    <t xml:space="preserve">	ECLAIRAGE DE SECURITE</t>
  </si>
  <si>
    <t>Bloc d'évacuation</t>
  </si>
  <si>
    <t>Bloc d'évacuation avec drapeau</t>
  </si>
  <si>
    <t>Bloc d'évacuation étanche</t>
  </si>
  <si>
    <t>Bloc d'ambiance</t>
  </si>
  <si>
    <t>Bloc autonome portable d'intervention</t>
  </si>
  <si>
    <t>Télécommande de mise au repos</t>
  </si>
  <si>
    <t>Câblage des éclairages de sécurité</t>
  </si>
  <si>
    <t>ECLAIRAGE EXTERIEUR</t>
  </si>
  <si>
    <t xml:space="preserve">5.16	</t>
  </si>
  <si>
    <t>AEX01 - Projecteur LED 40,5W</t>
  </si>
  <si>
    <t>Gaine médicalisée</t>
  </si>
  <si>
    <t xml:space="preserve">5.17	</t>
  </si>
  <si>
    <t>Gaine tête de lit équipé :
- Gaine type LYSA 160
- Embout LYSA 160 avec veille
- Applique LYSA (LED) éclairage ambiance fixe, éclairage lecture fixe longueur 1500mm
- Commande éclairage
- Prise DIN 10 pôles
- Manipulateur magnétique
- Prise de courant 2 x 2P+T antimicrobien
- Prise RJ45 antimicrobien
- Emplacement O2 ALS (avec plastron TLV ABS blanc)
- Emplacement V ALS (avec plastron TLV ABS blanc)</t>
  </si>
  <si>
    <t>Onduleur</t>
  </si>
  <si>
    <t xml:space="preserve">5.18	</t>
  </si>
  <si>
    <t>Onduleur 2200VA - 10min</t>
  </si>
  <si>
    <t>Système sécurité Incendie</t>
  </si>
  <si>
    <t xml:space="preserve">5.19	</t>
  </si>
  <si>
    <t>Centrale SSI adressable de catégorie A avec équipement d'alarme de type 1</t>
  </si>
  <si>
    <t>Alimentation électrique de sécurité (AES)</t>
  </si>
  <si>
    <t>Détecteur optique de fumée adressable</t>
  </si>
  <si>
    <t>Déclencheur manuel adressable</t>
  </si>
  <si>
    <t>Déclencheur manuel adressable Vert</t>
  </si>
  <si>
    <t>Indicateurs d'actions adressables</t>
  </si>
  <si>
    <t>Câblage des détecteurs, indicateur d'action et déclencheurs</t>
  </si>
  <si>
    <t>Diffuseur sonore et lumineux (DSL)</t>
  </si>
  <si>
    <t>Diffuseur d'alarmes générales sélectives (AGS)</t>
  </si>
  <si>
    <t>Câblage diffuseur sonore (CR1)</t>
  </si>
  <si>
    <t xml:space="preserve">Flash lumineux </t>
  </si>
  <si>
    <t>Câblage flash (CR1)</t>
  </si>
  <si>
    <t>Tableau de report LCD y compris câblage</t>
  </si>
  <si>
    <t>Asservissement arrêt ventilation</t>
  </si>
  <si>
    <t xml:space="preserve">Désenfumage hall d'accueil : Câble en attente au droit de volet tunnel pour EA </t>
  </si>
  <si>
    <t>Asservissement de réarmement motorisé du volet tunnel</t>
  </si>
  <si>
    <t>Extraction d'air : EA</t>
  </si>
  <si>
    <t>Amenée d'air : AA</t>
  </si>
  <si>
    <t>Désenfumage naturel des escaliers</t>
  </si>
  <si>
    <t>Liaison de commande et de signalisation des coffrets de relayage et caisson d'extraction</t>
  </si>
  <si>
    <t>PAO : porte asservie ouverte</t>
  </si>
  <si>
    <t>PAF : porte asservie fermée</t>
  </si>
  <si>
    <t>Alimentation motorisation clapet coupe feu</t>
  </si>
  <si>
    <t>Réarmement CCF</t>
  </si>
  <si>
    <t>Liaison DECT</t>
  </si>
  <si>
    <t>Liaison GTB</t>
  </si>
  <si>
    <t>Programmation / Essais / Mise en service</t>
  </si>
  <si>
    <t>Dossier SSI</t>
  </si>
  <si>
    <t>Plan de zonning A3 plastifié</t>
  </si>
  <si>
    <t>Liaison FO CR1 entre centrale SSI et baie SMR y compris connecteur</t>
  </si>
  <si>
    <t>Modules déportés et câblage</t>
  </si>
  <si>
    <t>Pré câblage polyvalent</t>
  </si>
  <si>
    <t xml:space="preserve">5.20	</t>
  </si>
  <si>
    <t>Liaison optique entre BAIE EXISTANTE et RG</t>
  </si>
  <si>
    <t>Liaison cuivre entre RGI et SR</t>
  </si>
  <si>
    <t>Liaison optique entre RGI et SR</t>
  </si>
  <si>
    <t>Prise RJ45 y compris câblage</t>
  </si>
  <si>
    <t>Cordons de brassage</t>
  </si>
  <si>
    <t>Réseau de terre et des masses</t>
  </si>
  <si>
    <t>Baie informatique</t>
  </si>
  <si>
    <t>Liaison cuivre entre BAIE EXISTANTE et RG</t>
  </si>
  <si>
    <t>Prise RJ45 WIFI y compris câblage</t>
  </si>
  <si>
    <t>Prise RJ45 DECT y compris câblage</t>
  </si>
  <si>
    <t xml:space="preserve">Contrôle d’accès </t>
  </si>
  <si>
    <t>Poignée de portes SmartHandle AX</t>
  </si>
  <si>
    <t>Relais de gestion de porte</t>
  </si>
  <si>
    <t>Câblage de l'ensemble</t>
  </si>
  <si>
    <t>Essais et mise en service y compris formation du personnel</t>
  </si>
  <si>
    <t>Système portier Videophone</t>
  </si>
  <si>
    <t>Platine de rue extérieur portail</t>
  </si>
  <si>
    <t>Platine de rue extérieur AGORA</t>
  </si>
  <si>
    <t>Poste intérieur</t>
  </si>
  <si>
    <t>Appels malades</t>
  </si>
  <si>
    <t>Centrale IP d'étage</t>
  </si>
  <si>
    <t>Description d’une chambre :</t>
  </si>
  <si>
    <t>Hublot SMART (Nœud de chambre ).</t>
  </si>
  <si>
    <t>Unité SMART avec bouton d’appel et d’annulation</t>
  </si>
  <si>
    <t xml:space="preserve">Unité smart pour tirette sanitaire </t>
  </si>
  <si>
    <t xml:space="preserve">Unité smart pour prise magnétique </t>
  </si>
  <si>
    <t xml:space="preserve">Description d’une salle de soins </t>
  </si>
  <si>
    <t>Visualisation sur une interface web SIGNAGE</t>
  </si>
  <si>
    <t>Manipulateur magnétique multi-fonction</t>
  </si>
  <si>
    <t xml:space="preserve">Câblage </t>
  </si>
  <si>
    <t>Programmation / Essais / Mise en service / Formation</t>
  </si>
  <si>
    <t xml:space="preserve">Equipement Serveur de notification / supervision et traçabilité AM </t>
  </si>
  <si>
    <t>La Télévision</t>
  </si>
  <si>
    <t xml:space="preserve">5.24	</t>
  </si>
  <si>
    <t>Alimentation depuis le bâtiment Tour LAVOISIER</t>
  </si>
  <si>
    <t>Switch TV vers RJ45</t>
  </si>
  <si>
    <t>Le système antichute</t>
  </si>
  <si>
    <t xml:space="preserve">5.25	</t>
  </si>
  <si>
    <t xml:space="preserve">Détecteurs </t>
  </si>
  <si>
    <t>Liaison DECT et Appel malade</t>
  </si>
  <si>
    <t>PC1 plafond</t>
  </si>
  <si>
    <t>Prise RJ45</t>
  </si>
  <si>
    <t>Ecran de contrôle</t>
  </si>
  <si>
    <t>Système, serveur et logiciel Kaspard</t>
  </si>
  <si>
    <t>Système de gestion centralisée des Brises Soleil Orientables</t>
  </si>
  <si>
    <t xml:space="preserve">5.26	</t>
  </si>
  <si>
    <t>Commande locale (par chambre)</t>
  </si>
  <si>
    <t>Commande générale (poste de supervision)</t>
  </si>
  <si>
    <t>Station météo y compris alimentation</t>
  </si>
  <si>
    <t>Automatisme Contrôleur y compris alimentation</t>
  </si>
  <si>
    <t>GESTION TECHNIQUE DU BATIMENT</t>
  </si>
  <si>
    <t xml:space="preserve">5.27	</t>
  </si>
  <si>
    <t>Montant HT du lot 13 - ELECTRICITE COURANTS FORTS ET FAIBLES</t>
  </si>
  <si>
    <t>DPGF - lot 13 - ELECTRICITE COURANTS FORTS ET FAIBLES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</si>
</sst>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 ##0;\-#.##0;"/>
    <numFmt numFmtId="165" formatCode="#,##0.00\ &quot;€&quot;"/>
    <numFmt numFmtId="166" formatCode="0.00;[=0]\-"/>
  </numFmts>
  <fonts count="66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i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b/>
      <sz val="10"/>
      <color theme="1"/>
      <name val="Aptos"/>
      <family val="2"/>
    </font>
    <font>
      <b/>
      <sz val="10"/>
      <color theme="0"/>
      <name val="Aptos"/>
      <family val="2"/>
    </font>
    <font>
      <sz val="10"/>
      <color theme="0"/>
      <name val="Aptos"/>
      <family val="2"/>
    </font>
    <font>
      <sz val="10"/>
      <color theme="1"/>
      <name val="Aptos"/>
      <family val="2"/>
    </font>
    <font>
      <sz val="10"/>
      <name val="Aptos"/>
      <family val="2"/>
    </font>
    <font>
      <b/>
      <u/>
      <sz val="10"/>
      <name val="Aptos"/>
      <family val="2"/>
    </font>
    <font>
      <u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color rgb="FF595959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595959"/>
      <name val="Calibri"/>
      <family val="2"/>
      <scheme val="minor"/>
    </font>
    <font>
      <i/>
      <sz val="10"/>
      <color rgb="FF595959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595959"/>
      <name val="Verdana"/>
      <family val="2"/>
    </font>
    <font>
      <sz val="11"/>
      <color theme="1"/>
      <name val="Verdana"/>
      <family val="2"/>
    </font>
    <font>
      <u/>
      <sz val="11"/>
      <color theme="10"/>
      <name val="Calibri"/>
      <family val="2"/>
      <scheme val="minor"/>
    </font>
    <font>
      <sz val="9"/>
      <color theme="1"/>
      <name val="Verdana"/>
      <family val="2"/>
    </font>
    <font>
      <b/>
      <sz val="10"/>
      <color theme="0"/>
      <name val="Verdana"/>
      <family val="2"/>
    </font>
    <font>
      <sz val="9"/>
      <color indexed="8"/>
      <name val="Verdana"/>
      <family val="2"/>
    </font>
    <font>
      <sz val="7.5"/>
      <color theme="1"/>
      <name val="Verdana"/>
      <family val="2"/>
    </font>
    <font>
      <sz val="7.5"/>
      <name val="Verdana"/>
      <family val="2"/>
    </font>
    <font>
      <sz val="9"/>
      <name val="Verdana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b/>
      <sz val="9"/>
      <color theme="0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  <font>
      <sz val="12"/>
      <color theme="1"/>
      <name val="Verdana"/>
      <family val="2"/>
    </font>
    <font>
      <sz val="10"/>
      <color indexed="8"/>
      <name val="Verdana"/>
      <family val="2"/>
    </font>
    <font>
      <sz val="8"/>
      <color theme="1"/>
      <name val="Verdana"/>
      <family val="2"/>
    </font>
    <font>
      <b/>
      <sz val="11"/>
      <color theme="0"/>
      <name val="Verdana"/>
      <family val="2"/>
    </font>
    <font>
      <b/>
      <sz val="8"/>
      <color theme="0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16"/>
      <color theme="1"/>
      <name val="Verdana"/>
      <family val="2"/>
    </font>
    <font>
      <b/>
      <sz val="10"/>
      <color rgb="FF000000"/>
      <name val="Arial Narrow"/>
      <family val="1"/>
    </font>
    <font>
      <b/>
      <sz val="12"/>
      <color rgb="FF000000"/>
      <name val="Arial Narrow"/>
      <family val="2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i/>
      <sz val="9"/>
      <color rgb="FF000000"/>
      <name val="Arial"/>
      <family val="2"/>
    </font>
    <font>
      <u/>
      <sz val="9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0000"/>
      </right>
      <top style="thin">
        <color indexed="64"/>
      </top>
      <bottom/>
      <diagonal/>
    </border>
  </borders>
  <cellStyleXfs count="49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0" fontId="19" fillId="0" borderId="0"/>
    <xf numFmtId="0" fontId="29" fillId="0" borderId="0"/>
    <xf numFmtId="0" fontId="38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229">
    <xf numFmtId="0" fontId="0" fillId="0" borderId="0" xfId="0"/>
    <xf numFmtId="0" fontId="20" fillId="0" borderId="0" xfId="0" applyFont="1" applyAlignment="1">
      <alignment horizontal="left" vertical="center" wrapText="1"/>
    </xf>
    <xf numFmtId="4" fontId="22" fillId="3" borderId="16" xfId="0" applyNumberFormat="1" applyFont="1" applyFill="1" applyBorder="1" applyAlignment="1">
      <alignment horizontal="left" vertical="center" wrapText="1"/>
    </xf>
    <xf numFmtId="4" fontId="22" fillId="3" borderId="2" xfId="0" applyNumberFormat="1" applyFont="1" applyFill="1" applyBorder="1" applyAlignment="1">
      <alignment horizontal="left" vertical="center" wrapText="1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/>
    <xf numFmtId="0" fontId="28" fillId="4" borderId="0" xfId="45" applyFont="1" applyFill="1" applyAlignment="1">
      <alignment vertical="center"/>
    </xf>
    <xf numFmtId="49" fontId="28" fillId="4" borderId="0" xfId="45" applyNumberFormat="1" applyFont="1" applyFill="1" applyAlignment="1">
      <alignment vertical="center"/>
    </xf>
    <xf numFmtId="49" fontId="28" fillId="4" borderId="0" xfId="46" applyNumberFormat="1" applyFont="1" applyFill="1" applyAlignment="1">
      <alignment horizontal="center" vertical="top"/>
    </xf>
    <xf numFmtId="0" fontId="30" fillId="4" borderId="0" xfId="45" applyFont="1" applyFill="1" applyAlignment="1">
      <alignment vertical="center"/>
    </xf>
    <xf numFmtId="0" fontId="28" fillId="4" borderId="0" xfId="46" applyFont="1" applyFill="1" applyAlignment="1">
      <alignment horizontal="left" vertical="center"/>
    </xf>
    <xf numFmtId="0" fontId="28" fillId="4" borderId="0" xfId="45" applyFont="1" applyFill="1" applyAlignment="1">
      <alignment horizontal="centerContinuous" vertical="center"/>
    </xf>
    <xf numFmtId="0" fontId="31" fillId="4" borderId="0" xfId="46" applyFont="1" applyFill="1" applyAlignment="1">
      <alignment horizontal="left" vertical="center" indent="1"/>
    </xf>
    <xf numFmtId="0" fontId="28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vertical="center"/>
    </xf>
    <xf numFmtId="165" fontId="31" fillId="4" borderId="0" xfId="45" applyNumberFormat="1" applyFont="1" applyFill="1" applyAlignment="1">
      <alignment horizontal="center"/>
    </xf>
    <xf numFmtId="0" fontId="32" fillId="4" borderId="0" xfId="45" applyFont="1" applyFill="1" applyAlignment="1">
      <alignment horizontal="left" vertical="center"/>
    </xf>
    <xf numFmtId="0" fontId="32" fillId="4" borderId="0" xfId="45" applyFont="1" applyFill="1" applyAlignment="1">
      <alignment vertical="center"/>
    </xf>
    <xf numFmtId="0" fontId="33" fillId="4" borderId="0" xfId="45" applyFont="1" applyFill="1" applyAlignment="1">
      <alignment vertic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0" fontId="28" fillId="4" borderId="0" xfId="46" applyFont="1" applyFill="1" applyAlignment="1">
      <alignment horizontal="justify" vertical="center"/>
    </xf>
    <xf numFmtId="0" fontId="32" fillId="4" borderId="0" xfId="45" applyFont="1" applyFill="1"/>
    <xf numFmtId="0" fontId="32" fillId="4" borderId="0" xfId="46" applyFont="1" applyFill="1"/>
    <xf numFmtId="0" fontId="32" fillId="4" borderId="23" xfId="46" applyFont="1" applyFill="1" applyBorder="1"/>
    <xf numFmtId="0" fontId="32" fillId="4" borderId="0" xfId="46" applyFont="1" applyFill="1" applyAlignment="1">
      <alignment horizontal="center"/>
    </xf>
    <xf numFmtId="0" fontId="32" fillId="4" borderId="24" xfId="46" applyFont="1" applyFill="1" applyBorder="1"/>
    <xf numFmtId="0" fontId="34" fillId="4" borderId="0" xfId="45" applyFont="1" applyFill="1"/>
    <xf numFmtId="0" fontId="35" fillId="4" borderId="0" xfId="45" applyFont="1" applyFill="1"/>
    <xf numFmtId="0" fontId="37" fillId="0" borderId="0" xfId="45" applyFont="1"/>
    <xf numFmtId="0" fontId="37" fillId="0" borderId="0" xfId="45" applyFont="1" applyAlignment="1">
      <alignment horizontal="center" vertical="center"/>
    </xf>
    <xf numFmtId="0" fontId="39" fillId="0" borderId="0" xfId="45" applyFont="1"/>
    <xf numFmtId="0" fontId="40" fillId="0" borderId="0" xfId="45" applyFont="1" applyAlignment="1">
      <alignment vertical="center" textRotation="90"/>
    </xf>
    <xf numFmtId="0" fontId="41" fillId="0" borderId="0" xfId="45" applyFont="1" applyAlignment="1">
      <alignment vertical="center"/>
    </xf>
    <xf numFmtId="0" fontId="42" fillId="0" borderId="0" xfId="45" applyFont="1" applyAlignment="1">
      <alignment horizontal="left" vertical="center" indent="3"/>
    </xf>
    <xf numFmtId="0" fontId="39" fillId="0" borderId="0" xfId="45" applyFont="1" applyAlignment="1">
      <alignment vertical="center"/>
    </xf>
    <xf numFmtId="0" fontId="42" fillId="0" borderId="0" xfId="45" applyFont="1" applyAlignment="1">
      <alignment horizontal="left" vertical="center" indent="1"/>
    </xf>
    <xf numFmtId="0" fontId="43" fillId="0" borderId="0" xfId="45" applyFont="1" applyAlignment="1">
      <alignment horizontal="left" vertical="center" indent="3"/>
    </xf>
    <xf numFmtId="0" fontId="44" fillId="0" borderId="0" xfId="45" applyFont="1" applyAlignment="1">
      <alignment vertical="center"/>
    </xf>
    <xf numFmtId="0" fontId="43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3"/>
    </xf>
    <xf numFmtId="0" fontId="44" fillId="0" borderId="0" xfId="45" applyFont="1" applyAlignment="1">
      <alignment horizontal="left" vertical="center" indent="3"/>
    </xf>
    <xf numFmtId="0" fontId="44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1"/>
    </xf>
    <xf numFmtId="0" fontId="42" fillId="0" borderId="0" xfId="45" applyFont="1"/>
    <xf numFmtId="0" fontId="48" fillId="0" borderId="28" xfId="45" applyFont="1" applyBorder="1" applyAlignment="1">
      <alignment vertical="center" wrapText="1"/>
    </xf>
    <xf numFmtId="0" fontId="37" fillId="0" borderId="28" xfId="45" applyFont="1" applyBorder="1"/>
    <xf numFmtId="0" fontId="50" fillId="0" borderId="28" xfId="45" applyFont="1" applyBorder="1" applyAlignment="1">
      <alignment vertical="center"/>
    </xf>
    <xf numFmtId="49" fontId="52" fillId="0" borderId="10" xfId="45" applyNumberFormat="1" applyFont="1" applyBorder="1" applyAlignment="1">
      <alignment horizontal="center" vertical="center"/>
    </xf>
    <xf numFmtId="0" fontId="37" fillId="0" borderId="30" xfId="45" applyFont="1" applyBorder="1" applyAlignment="1">
      <alignment vertical="center"/>
    </xf>
    <xf numFmtId="0" fontId="41" fillId="0" borderId="26" xfId="45" applyFont="1" applyBorder="1" applyAlignment="1">
      <alignment horizontal="center" vertical="top" wrapText="1"/>
    </xf>
    <xf numFmtId="0" fontId="52" fillId="0" borderId="11" xfId="45" applyFont="1" applyBorder="1" applyAlignment="1">
      <alignment horizontal="left" vertical="top"/>
    </xf>
    <xf numFmtId="0" fontId="41" fillId="0" borderId="29" xfId="45" applyFont="1" applyBorder="1" applyAlignment="1">
      <alignment horizontal="center" vertical="center" wrapText="1"/>
    </xf>
    <xf numFmtId="0" fontId="52" fillId="0" borderId="32" xfId="45" applyFont="1" applyBorder="1" applyAlignment="1">
      <alignment horizontal="center" vertical="center"/>
    </xf>
    <xf numFmtId="49" fontId="52" fillId="0" borderId="10" xfId="45" applyNumberFormat="1" applyFont="1" applyBorder="1" applyAlignment="1">
      <alignment horizontal="left" vertical="top"/>
    </xf>
    <xf numFmtId="0" fontId="52" fillId="0" borderId="17" xfId="45" applyFont="1" applyBorder="1" applyAlignment="1">
      <alignment horizontal="right" vertical="center"/>
    </xf>
    <xf numFmtId="0" fontId="37" fillId="6" borderId="29" xfId="45" applyFont="1" applyFill="1" applyBorder="1" applyAlignment="1">
      <alignment horizontal="center" vertical="center"/>
    </xf>
    <xf numFmtId="0" fontId="37" fillId="6" borderId="30" xfId="45" applyFont="1" applyFill="1" applyBorder="1" applyAlignment="1">
      <alignment horizontal="center" vertical="center"/>
    </xf>
    <xf numFmtId="0" fontId="52" fillId="6" borderId="30" xfId="45" quotePrefix="1" applyFont="1" applyFill="1" applyBorder="1" applyAlignment="1">
      <alignment horizontal="right" vertical="center"/>
    </xf>
    <xf numFmtId="14" fontId="52" fillId="6" borderId="31" xfId="45" quotePrefix="1" applyNumberFormat="1" applyFont="1" applyFill="1" applyBorder="1" applyAlignment="1">
      <alignment horizontal="center" vertical="center"/>
    </xf>
    <xf numFmtId="0" fontId="42" fillId="0" borderId="23" xfId="45" applyFont="1" applyBorder="1" applyAlignment="1">
      <alignment vertical="center"/>
    </xf>
    <xf numFmtId="0" fontId="42" fillId="0" borderId="23" xfId="45" applyFont="1" applyBorder="1"/>
    <xf numFmtId="0" fontId="37" fillId="0" borderId="23" xfId="45" applyFont="1" applyBorder="1"/>
    <xf numFmtId="0" fontId="42" fillId="0" borderId="0" xfId="45" applyFont="1" applyAlignment="1">
      <alignment vertical="center"/>
    </xf>
    <xf numFmtId="0" fontId="42" fillId="0" borderId="30" xfId="45" applyFont="1" applyBorder="1" applyAlignment="1">
      <alignment vertical="center"/>
    </xf>
    <xf numFmtId="0" fontId="42" fillId="0" borderId="30" xfId="45" applyFont="1" applyBorder="1"/>
    <xf numFmtId="0" fontId="37" fillId="0" borderId="30" xfId="45" applyFont="1" applyBorder="1"/>
    <xf numFmtId="0" fontId="37" fillId="0" borderId="0" xfId="45" applyFont="1" applyAlignment="1">
      <alignment horizontal="left" indent="2"/>
    </xf>
    <xf numFmtId="0" fontId="52" fillId="0" borderId="0" xfId="45" applyFont="1"/>
    <xf numFmtId="0" fontId="37" fillId="0" borderId="27" xfId="45" applyFont="1" applyBorder="1"/>
    <xf numFmtId="0" fontId="37" fillId="0" borderId="10" xfId="45" applyFont="1" applyBorder="1"/>
    <xf numFmtId="0" fontId="37" fillId="0" borderId="31" xfId="45" applyFont="1" applyBorder="1"/>
    <xf numFmtId="0" fontId="53" fillId="5" borderId="0" xfId="45" applyFont="1" applyFill="1"/>
    <xf numFmtId="0" fontId="54" fillId="5" borderId="0" xfId="45" applyFont="1" applyFill="1"/>
    <xf numFmtId="0" fontId="54" fillId="5" borderId="0" xfId="45" applyFont="1" applyFill="1" applyAlignment="1">
      <alignment horizontal="center"/>
    </xf>
    <xf numFmtId="0" fontId="55" fillId="0" borderId="25" xfId="45" applyFont="1" applyBorder="1" applyAlignment="1">
      <alignment horizontal="center" vertical="center"/>
    </xf>
    <xf numFmtId="0" fontId="56" fillId="0" borderId="25" xfId="45" applyFont="1" applyBorder="1" applyAlignment="1">
      <alignment horizontal="center" vertical="center"/>
    </xf>
    <xf numFmtId="0" fontId="36" fillId="0" borderId="0" xfId="45" applyFont="1"/>
    <xf numFmtId="0" fontId="38" fillId="0" borderId="0" xfId="47" applyFill="1"/>
    <xf numFmtId="14" fontId="56" fillId="0" borderId="32" xfId="45" applyNumberFormat="1" applyFont="1" applyBorder="1" applyAlignment="1">
      <alignment horizontal="center" vertical="center"/>
    </xf>
    <xf numFmtId="0" fontId="28" fillId="0" borderId="0" xfId="45" applyFont="1" applyAlignment="1">
      <alignment horizontal="centerContinuous" vertical="center"/>
    </xf>
    <xf numFmtId="0" fontId="51" fillId="0" borderId="26" xfId="45" applyFont="1" applyBorder="1" applyAlignment="1">
      <alignment horizontal="right" vertical="center" wrapText="1"/>
    </xf>
    <xf numFmtId="0" fontId="49" fillId="0" borderId="28" xfId="45" applyFont="1" applyBorder="1" applyAlignment="1">
      <alignment horizontal="right" vertical="center"/>
    </xf>
    <xf numFmtId="0" fontId="51" fillId="0" borderId="23" xfId="45" applyFont="1" applyBorder="1" applyAlignment="1">
      <alignment horizontal="right" wrapText="1"/>
    </xf>
    <xf numFmtId="0" fontId="49" fillId="0" borderId="0" xfId="45" applyFont="1" applyAlignment="1">
      <alignment horizontal="right" vertical="top"/>
    </xf>
    <xf numFmtId="0" fontId="51" fillId="0" borderId="0" xfId="45" applyFont="1" applyAlignment="1">
      <alignment horizontal="right" wrapText="1"/>
    </xf>
    <xf numFmtId="0" fontId="40" fillId="5" borderId="0" xfId="45" applyFont="1" applyFill="1" applyAlignment="1">
      <alignment horizontal="center" vertical="center" textRotation="90"/>
    </xf>
    <xf numFmtId="0" fontId="37" fillId="0" borderId="0" xfId="45" applyFont="1" applyAlignment="1">
      <alignment vertical="center"/>
    </xf>
    <xf numFmtId="0" fontId="49" fillId="0" borderId="30" xfId="45" applyFont="1" applyBorder="1" applyAlignment="1">
      <alignment horizontal="right" vertical="top"/>
    </xf>
    <xf numFmtId="0" fontId="1" fillId="0" borderId="5" xfId="1" applyBorder="1" applyAlignment="1">
      <alignment horizontal="left" vertical="center" wrapText="1"/>
    </xf>
    <xf numFmtId="0" fontId="10" fillId="0" borderId="7" xfId="27" applyBorder="1" applyAlignment="1">
      <alignment horizontal="left" vertical="center" wrapText="1"/>
    </xf>
    <xf numFmtId="4" fontId="0" fillId="0" borderId="4" xfId="0" applyNumberFormat="1" applyBorder="1" applyAlignment="1" applyProtection="1">
      <alignment horizontal="left" vertical="center"/>
      <protection locked="0"/>
    </xf>
    <xf numFmtId="4" fontId="0" fillId="0" borderId="2" xfId="0" applyNumberForma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1" fillId="0" borderId="26" xfId="1" applyBorder="1" applyAlignment="1">
      <alignment horizontal="left" vertical="center" wrapText="1"/>
    </xf>
    <xf numFmtId="0" fontId="10" fillId="0" borderId="33" xfId="27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8" fillId="0" borderId="28" xfId="1" applyFont="1" applyBorder="1" applyAlignment="1">
      <alignment horizontal="left" vertical="center" wrapText="1"/>
    </xf>
    <xf numFmtId="0" fontId="0" fillId="0" borderId="4" xfId="0" applyBorder="1" applyAlignment="1" applyProtection="1">
      <alignment horizontal="center" vertical="center"/>
      <protection locked="0"/>
    </xf>
    <xf numFmtId="4" fontId="0" fillId="0" borderId="4" xfId="0" applyNumberFormat="1" applyBorder="1" applyAlignment="1" applyProtection="1">
      <alignment horizontal="left" vertical="center" wrapText="1"/>
      <protection locked="0"/>
    </xf>
    <xf numFmtId="165" fontId="0" fillId="0" borderId="4" xfId="0" applyNumberFormat="1" applyBorder="1" applyAlignment="1" applyProtection="1">
      <alignment horizontal="left" vertical="center" wrapText="1"/>
      <protection locked="0"/>
    </xf>
    <xf numFmtId="165" fontId="0" fillId="0" borderId="3" xfId="0" applyNumberFormat="1" applyBorder="1" applyAlignment="1" applyProtection="1">
      <alignment horizontal="left" vertical="center" wrapText="1"/>
      <protection locked="0"/>
    </xf>
    <xf numFmtId="4" fontId="0" fillId="0" borderId="6" xfId="0" applyNumberFormat="1" applyBorder="1" applyAlignment="1" applyProtection="1">
      <alignment horizontal="left" vertical="center" wrapText="1"/>
      <protection locked="0"/>
    </xf>
    <xf numFmtId="0" fontId="1" fillId="0" borderId="28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164" fontId="18" fillId="2" borderId="0" xfId="0" applyNumberFormat="1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4" fontId="21" fillId="3" borderId="19" xfId="0" applyNumberFormat="1" applyFont="1" applyFill="1" applyBorder="1" applyAlignment="1">
      <alignment horizontal="left" vertical="center" wrapText="1"/>
    </xf>
    <xf numFmtId="165" fontId="21" fillId="3" borderId="19" xfId="0" applyNumberFormat="1" applyFont="1" applyFill="1" applyBorder="1" applyAlignment="1">
      <alignment horizontal="left" vertical="center" wrapText="1"/>
    </xf>
    <xf numFmtId="4" fontId="21" fillId="3" borderId="8" xfId="0" applyNumberFormat="1" applyFont="1" applyFill="1" applyBorder="1" applyAlignment="1">
      <alignment horizontal="left" vertical="center" wrapText="1"/>
    </xf>
    <xf numFmtId="165" fontId="21" fillId="3" borderId="9" xfId="0" applyNumberFormat="1" applyFont="1" applyFill="1" applyBorder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165" fontId="17" fillId="0" borderId="0" xfId="0" applyNumberFormat="1" applyFont="1" applyAlignment="1">
      <alignment horizontal="left" vertical="center" wrapText="1"/>
    </xf>
    <xf numFmtId="4" fontId="17" fillId="0" borderId="0" xfId="0" applyNumberFormat="1" applyFont="1" applyAlignment="1">
      <alignment horizontal="left" vertical="center" wrapText="1"/>
    </xf>
    <xf numFmtId="0" fontId="31" fillId="0" borderId="0" xfId="45" applyFont="1" applyAlignment="1">
      <alignment horizontal="right" vertical="center"/>
    </xf>
    <xf numFmtId="0" fontId="62" fillId="0" borderId="7" xfId="27" applyFont="1" applyBorder="1" applyAlignment="1">
      <alignment horizontal="left" vertical="center" wrapText="1"/>
    </xf>
    <xf numFmtId="0" fontId="63" fillId="0" borderId="7" xfId="27" applyFont="1" applyBorder="1" applyAlignment="1">
      <alignment horizontal="left" vertical="center" wrapText="1"/>
    </xf>
    <xf numFmtId="4" fontId="0" fillId="0" borderId="6" xfId="0" applyNumberFormat="1" applyFill="1" applyBorder="1" applyAlignment="1" applyProtection="1">
      <alignment horizontal="left" vertical="center" wrapText="1"/>
      <protection locked="0"/>
    </xf>
    <xf numFmtId="0" fontId="0" fillId="0" borderId="4" xfId="0" applyFill="1" applyBorder="1" applyAlignment="1" applyProtection="1">
      <alignment horizontal="center" vertical="center"/>
      <protection locked="0"/>
    </xf>
    <xf numFmtId="4" fontId="0" fillId="0" borderId="4" xfId="0" applyNumberFormat="1" applyFill="1" applyBorder="1" applyAlignment="1" applyProtection="1">
      <alignment horizontal="left" vertical="center"/>
      <protection locked="0"/>
    </xf>
    <xf numFmtId="165" fontId="0" fillId="0" borderId="4" xfId="0" applyNumberFormat="1" applyFill="1" applyBorder="1" applyAlignment="1" applyProtection="1">
      <alignment horizontal="left" vertical="center" wrapText="1"/>
      <protection locked="0"/>
    </xf>
    <xf numFmtId="4" fontId="0" fillId="0" borderId="2" xfId="0" applyNumberFormat="1" applyFill="1" applyBorder="1" applyAlignment="1">
      <alignment horizontal="left" vertical="center" wrapText="1"/>
    </xf>
    <xf numFmtId="166" fontId="0" fillId="0" borderId="4" xfId="0" applyNumberFormat="1" applyBorder="1" applyAlignment="1" applyProtection="1">
      <alignment horizontal="left" vertical="center" wrapText="1"/>
      <protection locked="0"/>
    </xf>
    <xf numFmtId="166" fontId="0" fillId="0" borderId="4" xfId="0" applyNumberFormat="1" applyBorder="1" applyAlignment="1" applyProtection="1">
      <alignment horizontal="left" vertical="center"/>
      <protection locked="0"/>
    </xf>
    <xf numFmtId="166" fontId="0" fillId="0" borderId="3" xfId="0" applyNumberFormat="1" applyBorder="1" applyAlignment="1" applyProtection="1">
      <alignment horizontal="left" vertical="center" wrapText="1"/>
      <protection locked="0"/>
    </xf>
    <xf numFmtId="166" fontId="0" fillId="0" borderId="4" xfId="0" applyNumberFormat="1" applyFill="1" applyBorder="1" applyAlignment="1" applyProtection="1">
      <alignment horizontal="left" vertical="center" wrapText="1"/>
      <protection locked="0"/>
    </xf>
    <xf numFmtId="166" fontId="0" fillId="0" borderId="4" xfId="0" applyNumberFormat="1" applyFill="1" applyBorder="1" applyAlignment="1" applyProtection="1">
      <alignment horizontal="left" vertical="center"/>
      <protection locked="0"/>
    </xf>
    <xf numFmtId="166" fontId="0" fillId="0" borderId="3" xfId="0" applyNumberFormat="1" applyFill="1" applyBorder="1" applyAlignment="1" applyProtection="1">
      <alignment horizontal="left" vertical="center" wrapText="1"/>
      <protection locked="0"/>
    </xf>
    <xf numFmtId="0" fontId="64" fillId="0" borderId="7" xfId="27" applyFont="1" applyBorder="1" applyAlignment="1">
      <alignment horizontal="left" vertical="center" wrapText="1"/>
    </xf>
    <xf numFmtId="0" fontId="65" fillId="0" borderId="7" xfId="27" applyFont="1" applyBorder="1" applyAlignment="1">
      <alignment horizontal="left" vertical="center" wrapText="1"/>
    </xf>
    <xf numFmtId="0" fontId="40" fillId="5" borderId="0" xfId="45" applyFont="1" applyFill="1" applyAlignment="1">
      <alignment horizontal="center" vertical="center"/>
    </xf>
    <xf numFmtId="0" fontId="47" fillId="5" borderId="0" xfId="45" applyFont="1" applyFill="1" applyAlignment="1">
      <alignment horizontal="center" vertical="center"/>
    </xf>
    <xf numFmtId="0" fontId="40" fillId="5" borderId="26" xfId="45" applyFont="1" applyFill="1" applyBorder="1" applyAlignment="1">
      <alignment horizontal="center" vertical="center" textRotation="90"/>
    </xf>
    <xf numFmtId="0" fontId="40" fillId="5" borderId="28" xfId="45" applyFont="1" applyFill="1" applyBorder="1" applyAlignment="1">
      <alignment horizontal="center" vertical="center" textRotation="90"/>
    </xf>
    <xf numFmtId="0" fontId="40" fillId="5" borderId="29" xfId="45" applyFont="1" applyFill="1" applyBorder="1" applyAlignment="1">
      <alignment horizontal="center" vertical="center" textRotation="90"/>
    </xf>
    <xf numFmtId="0" fontId="60" fillId="0" borderId="23" xfId="45" applyFont="1" applyBorder="1" applyAlignment="1">
      <alignment horizontal="center" vertical="center" wrapText="1"/>
    </xf>
    <xf numFmtId="0" fontId="60" fillId="0" borderId="27" xfId="45" applyFont="1" applyBorder="1" applyAlignment="1">
      <alignment horizontal="center" vertical="center" wrapText="1"/>
    </xf>
    <xf numFmtId="0" fontId="49" fillId="0" borderId="0" xfId="45" applyFont="1" applyAlignment="1">
      <alignment horizontal="center" vertical="center"/>
    </xf>
    <xf numFmtId="0" fontId="49" fillId="0" borderId="10" xfId="45" applyFont="1" applyBorder="1" applyAlignment="1">
      <alignment horizontal="center" vertical="center"/>
    </xf>
    <xf numFmtId="0" fontId="49" fillId="0" borderId="30" xfId="45" applyFont="1" applyBorder="1" applyAlignment="1">
      <alignment horizontal="center" vertical="center"/>
    </xf>
    <xf numFmtId="0" fontId="49" fillId="0" borderId="31" xfId="45" applyFont="1" applyBorder="1" applyAlignment="1">
      <alignment horizontal="center" vertical="center"/>
    </xf>
    <xf numFmtId="0" fontId="40" fillId="5" borderId="11" xfId="45" applyFont="1" applyFill="1" applyBorder="1" applyAlignment="1">
      <alignment horizontal="center" vertical="center" textRotation="90"/>
    </xf>
    <xf numFmtId="0" fontId="40" fillId="5" borderId="17" xfId="45" applyFont="1" applyFill="1" applyBorder="1" applyAlignment="1">
      <alignment horizontal="center" vertical="center" textRotation="90"/>
    </xf>
    <xf numFmtId="0" fontId="49" fillId="0" borderId="23" xfId="45" applyFont="1" applyBorder="1" applyAlignment="1">
      <alignment horizontal="center" wrapText="1"/>
    </xf>
    <xf numFmtId="0" fontId="52" fillId="0" borderId="23" xfId="45" applyFont="1" applyBorder="1" applyAlignment="1">
      <alignment horizontal="center" wrapText="1"/>
    </xf>
    <xf numFmtId="0" fontId="52" fillId="0" borderId="27" xfId="45" applyFont="1" applyBorder="1" applyAlignment="1">
      <alignment horizontal="center" wrapText="1"/>
    </xf>
    <xf numFmtId="0" fontId="52" fillId="0" borderId="0" xfId="45" applyFont="1" applyAlignment="1">
      <alignment horizontal="center" wrapText="1"/>
    </xf>
    <xf numFmtId="0" fontId="52" fillId="0" borderId="10" xfId="45" applyFont="1" applyBorder="1" applyAlignment="1">
      <alignment horizontal="center" wrapText="1"/>
    </xf>
    <xf numFmtId="0" fontId="49" fillId="0" borderId="0" xfId="45" applyFont="1" applyAlignment="1">
      <alignment horizontal="center" vertical="top"/>
    </xf>
    <xf numFmtId="0" fontId="49" fillId="0" borderId="0" xfId="45" applyFont="1" applyAlignment="1">
      <alignment horizontal="center" wrapText="1"/>
    </xf>
    <xf numFmtId="0" fontId="52" fillId="0" borderId="0" xfId="45" applyFont="1" applyAlignment="1">
      <alignment horizontal="center" vertical="center" wrapText="1"/>
    </xf>
    <xf numFmtId="0" fontId="52" fillId="0" borderId="10" xfId="45" applyFont="1" applyBorder="1" applyAlignment="1">
      <alignment horizontal="center" vertical="center" wrapText="1"/>
    </xf>
    <xf numFmtId="0" fontId="52" fillId="0" borderId="30" xfId="45" applyFont="1" applyBorder="1" applyAlignment="1">
      <alignment horizontal="center" vertical="center" wrapText="1"/>
    </xf>
    <xf numFmtId="0" fontId="52" fillId="0" borderId="31" xfId="45" applyFont="1" applyBorder="1" applyAlignment="1">
      <alignment horizontal="center" vertical="center" wrapText="1"/>
    </xf>
    <xf numFmtId="0" fontId="49" fillId="0" borderId="30" xfId="45" applyFont="1" applyBorder="1" applyAlignment="1">
      <alignment horizontal="center" vertical="top" wrapText="1"/>
    </xf>
    <xf numFmtId="0" fontId="49" fillId="0" borderId="30" xfId="45" applyFont="1" applyBorder="1" applyAlignment="1">
      <alignment horizontal="center" vertical="top"/>
    </xf>
    <xf numFmtId="0" fontId="57" fillId="0" borderId="23" xfId="45" applyFont="1" applyBorder="1" applyAlignment="1">
      <alignment horizontal="center" vertical="center"/>
    </xf>
    <xf numFmtId="0" fontId="57" fillId="0" borderId="27" xfId="45" applyFont="1" applyBorder="1" applyAlignment="1">
      <alignment horizontal="center" vertical="center"/>
    </xf>
    <xf numFmtId="0" fontId="57" fillId="0" borderId="30" xfId="45" applyFont="1" applyBorder="1" applyAlignment="1">
      <alignment horizontal="center" vertical="center"/>
    </xf>
    <xf numFmtId="0" fontId="57" fillId="0" borderId="31" xfId="45" applyFont="1" applyBorder="1" applyAlignment="1">
      <alignment horizontal="center" vertical="center"/>
    </xf>
    <xf numFmtId="0" fontId="37" fillId="0" borderId="26" xfId="45" applyFont="1" applyBorder="1" applyAlignment="1">
      <alignment horizontal="center" vertical="center" wrapText="1"/>
    </xf>
    <xf numFmtId="0" fontId="37" fillId="0" borderId="23" xfId="45" applyFont="1" applyBorder="1" applyAlignment="1">
      <alignment horizontal="center" vertical="center" wrapText="1"/>
    </xf>
    <xf numFmtId="0" fontId="37" fillId="0" borderId="27" xfId="45" applyFont="1" applyBorder="1" applyAlignment="1">
      <alignment horizontal="center" vertical="center" wrapText="1"/>
    </xf>
    <xf numFmtId="0" fontId="37" fillId="0" borderId="28" xfId="45" applyFont="1" applyBorder="1" applyAlignment="1">
      <alignment horizontal="center" vertical="center" wrapText="1"/>
    </xf>
    <xf numFmtId="0" fontId="37" fillId="0" borderId="0" xfId="45" applyFont="1" applyAlignment="1">
      <alignment horizontal="center" vertical="center" wrapText="1"/>
    </xf>
    <xf numFmtId="0" fontId="37" fillId="0" borderId="10" xfId="45" applyFont="1" applyBorder="1" applyAlignment="1">
      <alignment horizontal="center" vertical="center" wrapText="1"/>
    </xf>
    <xf numFmtId="0" fontId="42" fillId="0" borderId="26" xfId="45" applyFont="1" applyBorder="1" applyAlignment="1">
      <alignment horizontal="left" vertical="top" wrapText="1" indent="2"/>
    </xf>
    <xf numFmtId="0" fontId="42" fillId="0" borderId="23" xfId="45" applyFont="1" applyBorder="1" applyAlignment="1">
      <alignment horizontal="left" vertical="top" indent="2"/>
    </xf>
    <xf numFmtId="0" fontId="42" fillId="0" borderId="28" xfId="45" applyFont="1" applyBorder="1" applyAlignment="1">
      <alignment horizontal="left" vertical="top" indent="2"/>
    </xf>
    <xf numFmtId="0" fontId="42" fillId="0" borderId="0" xfId="45" applyFont="1" applyAlignment="1">
      <alignment horizontal="left" vertical="top" indent="2"/>
    </xf>
    <xf numFmtId="0" fontId="42" fillId="0" borderId="29" xfId="45" applyFont="1" applyBorder="1" applyAlignment="1">
      <alignment horizontal="left" vertical="top" indent="2"/>
    </xf>
    <xf numFmtId="0" fontId="42" fillId="0" borderId="30" xfId="45" applyFont="1" applyBorder="1" applyAlignment="1">
      <alignment horizontal="left" vertical="top" indent="2"/>
    </xf>
    <xf numFmtId="0" fontId="42" fillId="0" borderId="26" xfId="45" applyFont="1" applyBorder="1" applyAlignment="1">
      <alignment horizontal="left" vertical="top" indent="2"/>
    </xf>
    <xf numFmtId="0" fontId="40" fillId="5" borderId="32" xfId="45" applyFont="1" applyFill="1" applyBorder="1" applyAlignment="1">
      <alignment horizontal="center" vertical="center" textRotation="90"/>
    </xf>
    <xf numFmtId="0" fontId="42" fillId="0" borderId="26" xfId="45" applyFont="1" applyBorder="1" applyAlignment="1">
      <alignment horizontal="left" vertical="center" indent="2"/>
    </xf>
    <xf numFmtId="0" fontId="42" fillId="0" borderId="23" xfId="45" applyFont="1" applyBorder="1" applyAlignment="1">
      <alignment horizontal="left" vertical="center" indent="2"/>
    </xf>
    <xf numFmtId="0" fontId="42" fillId="0" borderId="28" xfId="45" applyFont="1" applyBorder="1" applyAlignment="1">
      <alignment horizontal="left" vertical="center" indent="2"/>
    </xf>
    <xf numFmtId="0" fontId="42" fillId="0" borderId="0" xfId="45" applyFont="1" applyAlignment="1">
      <alignment horizontal="left" vertical="center" indent="2"/>
    </xf>
    <xf numFmtId="0" fontId="42" fillId="0" borderId="29" xfId="45" applyFont="1" applyBorder="1" applyAlignment="1">
      <alignment horizontal="left" vertical="center" indent="2"/>
    </xf>
    <xf numFmtId="0" fontId="42" fillId="0" borderId="30" xfId="45" applyFont="1" applyBorder="1" applyAlignment="1">
      <alignment horizontal="left" vertical="center" indent="2"/>
    </xf>
    <xf numFmtId="0" fontId="54" fillId="5" borderId="21" xfId="45" applyFont="1" applyFill="1" applyBorder="1" applyAlignment="1">
      <alignment horizontal="center"/>
    </xf>
    <xf numFmtId="0" fontId="55" fillId="0" borderId="20" xfId="45" applyFont="1" applyBorder="1" applyAlignment="1">
      <alignment horizontal="center" vertical="center"/>
    </xf>
    <xf numFmtId="0" fontId="55" fillId="0" borderId="21" xfId="45" applyFont="1" applyBorder="1" applyAlignment="1">
      <alignment horizontal="center" vertical="center"/>
    </xf>
    <xf numFmtId="0" fontId="55" fillId="0" borderId="22" xfId="45" applyFont="1" applyBorder="1" applyAlignment="1">
      <alignment horizontal="center" vertical="center"/>
    </xf>
    <xf numFmtId="0" fontId="36" fillId="0" borderId="25" xfId="45" applyFont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 wrapText="1"/>
    </xf>
    <xf numFmtId="0" fontId="47" fillId="5" borderId="20" xfId="45" applyFont="1" applyFill="1" applyBorder="1" applyAlignment="1">
      <alignment horizontal="center" vertical="center"/>
    </xf>
    <xf numFmtId="0" fontId="47" fillId="5" borderId="22" xfId="45" applyFont="1" applyFill="1" applyBorder="1" applyAlignment="1">
      <alignment horizontal="center" vertical="center"/>
    </xf>
    <xf numFmtId="49" fontId="36" fillId="0" borderId="20" xfId="45" applyNumberFormat="1" applyFont="1" applyBorder="1" applyAlignment="1">
      <alignment horizontal="center" vertical="center"/>
    </xf>
    <xf numFmtId="49" fontId="36" fillId="0" borderId="22" xfId="45" applyNumberFormat="1" applyFont="1" applyBorder="1" applyAlignment="1">
      <alignment horizontal="center" vertical="center"/>
    </xf>
    <xf numFmtId="14" fontId="36" fillId="0" borderId="20" xfId="45" applyNumberFormat="1" applyFont="1" applyBorder="1" applyAlignment="1">
      <alignment horizontal="center" vertical="center"/>
    </xf>
    <xf numFmtId="14" fontId="36" fillId="0" borderId="22" xfId="45" applyNumberFormat="1" applyFont="1" applyBorder="1" applyAlignment="1">
      <alignment horizontal="center" vertical="center"/>
    </xf>
    <xf numFmtId="0" fontId="36" fillId="0" borderId="25" xfId="45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0" fontId="21" fillId="3" borderId="11" xfId="0" applyFont="1" applyFill="1" applyBorder="1" applyAlignment="1">
      <alignment horizontal="left" vertical="center" wrapText="1"/>
    </xf>
    <xf numFmtId="0" fontId="21" fillId="3" borderId="17" xfId="0" applyFont="1" applyFill="1" applyBorder="1" applyAlignment="1">
      <alignment horizontal="left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center" vertical="center" wrapText="1"/>
    </xf>
    <xf numFmtId="0" fontId="59" fillId="0" borderId="20" xfId="1" applyFont="1" applyBorder="1" applyAlignment="1">
      <alignment horizontal="left" vertical="center" wrapText="1"/>
    </xf>
    <xf numFmtId="0" fontId="59" fillId="0" borderId="22" xfId="1" applyFont="1" applyBorder="1" applyAlignment="1">
      <alignment horizontal="left" vertical="center" wrapText="1"/>
    </xf>
    <xf numFmtId="0" fontId="24" fillId="0" borderId="20" xfId="0" applyFont="1" applyFill="1" applyBorder="1" applyAlignment="1">
      <alignment horizontal="left" vertical="center" wrapText="1"/>
    </xf>
    <xf numFmtId="0" fontId="24" fillId="0" borderId="21" xfId="0" applyFont="1" applyFill="1" applyBorder="1" applyAlignment="1">
      <alignment horizontal="left" vertical="center" wrapText="1"/>
    </xf>
    <xf numFmtId="0" fontId="24" fillId="0" borderId="22" xfId="0" applyFont="1" applyFill="1" applyBorder="1" applyAlignment="1">
      <alignment horizontal="left" vertical="center" wrapText="1"/>
    </xf>
    <xf numFmtId="4" fontId="21" fillId="3" borderId="13" xfId="0" applyNumberFormat="1" applyFont="1" applyFill="1" applyBorder="1" applyAlignment="1">
      <alignment horizontal="left" vertical="center" wrapText="1"/>
    </xf>
    <xf numFmtId="4" fontId="21" fillId="3" borderId="14" xfId="0" applyNumberFormat="1" applyFont="1" applyFill="1" applyBorder="1" applyAlignment="1">
      <alignment horizontal="left" vertical="center" wrapText="1"/>
    </xf>
    <xf numFmtId="4" fontId="21" fillId="3" borderId="15" xfId="0" applyNumberFormat="1" applyFont="1" applyFill="1" applyBorder="1" applyAlignment="1">
      <alignment horizontal="left" vertical="center" wrapText="1"/>
    </xf>
    <xf numFmtId="4" fontId="32" fillId="4" borderId="0" xfId="46" applyNumberFormat="1" applyFont="1" applyFill="1" applyAlignment="1">
      <alignment horizontal="center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 applyAlignment="1">
      <alignment horizontal="justify" vertical="center" wrapText="1"/>
    </xf>
    <xf numFmtId="4" fontId="28" fillId="4" borderId="0" xfId="46" applyNumberFormat="1" applyFont="1" applyFill="1" applyAlignment="1">
      <alignment horizontal="center" vertical="center"/>
    </xf>
    <xf numFmtId="165" fontId="31" fillId="4" borderId="0" xfId="45" applyNumberFormat="1" applyFont="1" applyFill="1" applyAlignment="1">
      <alignment horizont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2" fontId="32" fillId="4" borderId="0" xfId="45" applyNumberFormat="1" applyFont="1" applyFill="1" applyAlignment="1">
      <alignment horizontal="center"/>
    </xf>
    <xf numFmtId="4" fontId="30" fillId="4" borderId="0" xfId="46" applyNumberFormat="1" applyFont="1" applyFill="1" applyAlignment="1">
      <alignment horizontal="center"/>
    </xf>
    <xf numFmtId="0" fontId="32" fillId="4" borderId="0" xfId="45" applyFont="1" applyFill="1" applyAlignment="1">
      <alignment horizontal="center"/>
    </xf>
  </cellXfs>
  <cellStyles count="49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ien hypertexte" xfId="47" builtinId="8"/>
    <cellStyle name="Lien hypertexte 2" xfId="48" xr:uid="{3FD58973-8A0F-45AB-B71B-67A6B1C90623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 2" xfId="45" xr:uid="{539AFF62-7B36-4784-9A82-B3FD492F5312}"/>
    <cellStyle name="Normal 3 2" xfId="46" xr:uid="{1B7ED4A5-917E-41B6-9106-E9D024B138A6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68748</xdr:colOff>
      <xdr:row>1</xdr:row>
      <xdr:rowOff>40998</xdr:rowOff>
    </xdr:from>
    <xdr:to>
      <xdr:col>3</xdr:col>
      <xdr:colOff>115956</xdr:colOff>
      <xdr:row>5</xdr:row>
      <xdr:rowOff>137629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E687E922-6E49-466F-8DB6-E2E391879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398" y="202923"/>
          <a:ext cx="1285458" cy="7443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381000</xdr:colOff>
      <xdr:row>0</xdr:row>
      <xdr:rowOff>124239</xdr:rowOff>
    </xdr:from>
    <xdr:to>
      <xdr:col>8</xdr:col>
      <xdr:colOff>552450</xdr:colOff>
      <xdr:row>5</xdr:row>
      <xdr:rowOff>133764</xdr:rowOff>
    </xdr:to>
    <xdr:pic>
      <xdr:nvPicPr>
        <xdr:cNvPr id="3" name="Image 2" descr="Unanime + Hall Idasiak">
          <a:extLst>
            <a:ext uri="{FF2B5EF4-FFF2-40B4-BE49-F238E27FC236}">
              <a16:creationId xmlns:a16="http://schemas.microsoft.com/office/drawing/2014/main" id="{A91B6E49-D2C7-4B94-A4AB-33B5CE6216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24239"/>
          <a:ext cx="10477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57979</xdr:colOff>
      <xdr:row>16</xdr:row>
      <xdr:rowOff>82825</xdr:rowOff>
    </xdr:from>
    <xdr:to>
      <xdr:col>2</xdr:col>
      <xdr:colOff>834548</xdr:colOff>
      <xdr:row>17</xdr:row>
      <xdr:rowOff>137491</xdr:rowOff>
    </xdr:to>
    <xdr:pic>
      <xdr:nvPicPr>
        <xdr:cNvPr id="4" name="Image 3" descr="Centre Hospitalier Durécu-Lavoisier – Hôpital de proximité, à vocation  gériatrique près de chez vous">
          <a:extLst>
            <a:ext uri="{FF2B5EF4-FFF2-40B4-BE49-F238E27FC236}">
              <a16:creationId xmlns:a16="http://schemas.microsoft.com/office/drawing/2014/main" id="{5635ED9C-D663-4CC7-A7D8-5F9426EBD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579" y="3483250"/>
          <a:ext cx="776569" cy="445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44191</xdr:colOff>
      <xdr:row>18</xdr:row>
      <xdr:rowOff>16565</xdr:rowOff>
    </xdr:from>
    <xdr:to>
      <xdr:col>3</xdr:col>
      <xdr:colOff>995</xdr:colOff>
      <xdr:row>19</xdr:row>
      <xdr:rowOff>175176</xdr:rowOff>
    </xdr:to>
    <xdr:pic>
      <xdr:nvPicPr>
        <xdr:cNvPr id="5" name="Image 4" descr="Assistant à maîtrise d'ouvrage – AMO - A2MO">
          <a:extLst>
            <a:ext uri="{FF2B5EF4-FFF2-40B4-BE49-F238E27FC236}">
              <a16:creationId xmlns:a16="http://schemas.microsoft.com/office/drawing/2014/main" id="{89F7577E-01DB-4BF4-8609-DC7FD371E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791" y="4055165"/>
          <a:ext cx="833104" cy="444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74543</xdr:colOff>
      <xdr:row>20</xdr:row>
      <xdr:rowOff>51507</xdr:rowOff>
    </xdr:from>
    <xdr:to>
      <xdr:col>2</xdr:col>
      <xdr:colOff>844826</xdr:colOff>
      <xdr:row>21</xdr:row>
      <xdr:rowOff>116371</xdr:rowOff>
    </xdr:to>
    <xdr:pic>
      <xdr:nvPicPr>
        <xdr:cNvPr id="6" name="Image 5" descr="Soenen Coordination Hérouville Saint Clair - Bureau d'études (adresse,  horaires)">
          <a:extLst>
            <a:ext uri="{FF2B5EF4-FFF2-40B4-BE49-F238E27FC236}">
              <a16:creationId xmlns:a16="http://schemas.microsoft.com/office/drawing/2014/main" id="{784A1FF3-DC6E-4642-87D7-62156E986A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143" y="4661607"/>
          <a:ext cx="770283" cy="4458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magdalena.bukowska@cbarchitectes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julien.merceron@cbarchitectes.fr" TargetMode="External"/><Relationship Id="rId1" Type="http://schemas.openxmlformats.org/officeDocument/2006/relationships/hyperlink" Target="mailto:secretariat@cbarchitectes.fr" TargetMode="External"/><Relationship Id="rId6" Type="http://schemas.openxmlformats.org/officeDocument/2006/relationships/hyperlink" Target="mailto:b.bazelle@unhi.fr" TargetMode="External"/><Relationship Id="rId5" Type="http://schemas.openxmlformats.org/officeDocument/2006/relationships/hyperlink" Target="mailto:m.truong@unhi.fr" TargetMode="External"/><Relationship Id="rId4" Type="http://schemas.openxmlformats.org/officeDocument/2006/relationships/hyperlink" Target="http://www.unhi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35332-E11D-45AD-B0B2-2AE13F58376B}">
  <sheetPr codeName="Feuil1">
    <pageSetUpPr fitToPage="1"/>
  </sheetPr>
  <dimension ref="A1:L90"/>
  <sheetViews>
    <sheetView showGridLines="0" topLeftCell="A16" zoomScaleNormal="100" zoomScaleSheetLayoutView="115" workbookViewId="0">
      <selection activeCell="C25" sqref="C25"/>
    </sheetView>
  </sheetViews>
  <sheetFormatPr baseColWidth="10" defaultRowHeight="14.25" x14ac:dyDescent="0.2"/>
  <cols>
    <col min="1" max="1" width="3.7109375" style="31" customWidth="1"/>
    <col min="2" max="2" width="5.42578125" style="31" customWidth="1"/>
    <col min="3" max="6" width="13.140625" style="31" customWidth="1"/>
    <col min="7" max="7" width="2.85546875" style="31" customWidth="1"/>
    <col min="8" max="9" width="13.140625" style="31" customWidth="1"/>
    <col min="10" max="11" width="17" style="31" customWidth="1"/>
    <col min="12" max="12" width="3.7109375" style="31" customWidth="1"/>
    <col min="13" max="256" width="11.42578125" style="31"/>
    <col min="257" max="257" width="3.7109375" style="31" customWidth="1"/>
    <col min="258" max="258" width="5.42578125" style="31" customWidth="1"/>
    <col min="259" max="262" width="13.140625" style="31" customWidth="1"/>
    <col min="263" max="263" width="2.85546875" style="31" customWidth="1"/>
    <col min="264" max="267" width="13.140625" style="31" customWidth="1"/>
    <col min="268" max="268" width="3.7109375" style="31" customWidth="1"/>
    <col min="269" max="512" width="11.42578125" style="31"/>
    <col min="513" max="513" width="3.7109375" style="31" customWidth="1"/>
    <col min="514" max="514" width="5.42578125" style="31" customWidth="1"/>
    <col min="515" max="518" width="13.140625" style="31" customWidth="1"/>
    <col min="519" max="519" width="2.85546875" style="31" customWidth="1"/>
    <col min="520" max="523" width="13.140625" style="31" customWidth="1"/>
    <col min="524" max="524" width="3.7109375" style="31" customWidth="1"/>
    <col min="525" max="768" width="11.42578125" style="31"/>
    <col min="769" max="769" width="3.7109375" style="31" customWidth="1"/>
    <col min="770" max="770" width="5.42578125" style="31" customWidth="1"/>
    <col min="771" max="774" width="13.140625" style="31" customWidth="1"/>
    <col min="775" max="775" width="2.85546875" style="31" customWidth="1"/>
    <col min="776" max="779" width="13.140625" style="31" customWidth="1"/>
    <col min="780" max="780" width="3.7109375" style="31" customWidth="1"/>
    <col min="781" max="1024" width="11.42578125" style="31"/>
    <col min="1025" max="1025" width="3.7109375" style="31" customWidth="1"/>
    <col min="1026" max="1026" width="5.42578125" style="31" customWidth="1"/>
    <col min="1027" max="1030" width="13.140625" style="31" customWidth="1"/>
    <col min="1031" max="1031" width="2.85546875" style="31" customWidth="1"/>
    <col min="1032" max="1035" width="13.140625" style="31" customWidth="1"/>
    <col min="1036" max="1036" width="3.7109375" style="31" customWidth="1"/>
    <col min="1037" max="1280" width="11.42578125" style="31"/>
    <col min="1281" max="1281" width="3.7109375" style="31" customWidth="1"/>
    <col min="1282" max="1282" width="5.42578125" style="31" customWidth="1"/>
    <col min="1283" max="1286" width="13.140625" style="31" customWidth="1"/>
    <col min="1287" max="1287" width="2.85546875" style="31" customWidth="1"/>
    <col min="1288" max="1291" width="13.140625" style="31" customWidth="1"/>
    <col min="1292" max="1292" width="3.7109375" style="31" customWidth="1"/>
    <col min="1293" max="1536" width="11.42578125" style="31"/>
    <col min="1537" max="1537" width="3.7109375" style="31" customWidth="1"/>
    <col min="1538" max="1538" width="5.42578125" style="31" customWidth="1"/>
    <col min="1539" max="1542" width="13.140625" style="31" customWidth="1"/>
    <col min="1543" max="1543" width="2.85546875" style="31" customWidth="1"/>
    <col min="1544" max="1547" width="13.140625" style="31" customWidth="1"/>
    <col min="1548" max="1548" width="3.7109375" style="31" customWidth="1"/>
    <col min="1549" max="1792" width="11.42578125" style="31"/>
    <col min="1793" max="1793" width="3.7109375" style="31" customWidth="1"/>
    <col min="1794" max="1794" width="5.42578125" style="31" customWidth="1"/>
    <col min="1795" max="1798" width="13.140625" style="31" customWidth="1"/>
    <col min="1799" max="1799" width="2.85546875" style="31" customWidth="1"/>
    <col min="1800" max="1803" width="13.140625" style="31" customWidth="1"/>
    <col min="1804" max="1804" width="3.7109375" style="31" customWidth="1"/>
    <col min="1805" max="2048" width="11.42578125" style="31"/>
    <col min="2049" max="2049" width="3.7109375" style="31" customWidth="1"/>
    <col min="2050" max="2050" width="5.42578125" style="31" customWidth="1"/>
    <col min="2051" max="2054" width="13.140625" style="31" customWidth="1"/>
    <col min="2055" max="2055" width="2.85546875" style="31" customWidth="1"/>
    <col min="2056" max="2059" width="13.140625" style="31" customWidth="1"/>
    <col min="2060" max="2060" width="3.7109375" style="31" customWidth="1"/>
    <col min="2061" max="2304" width="11.42578125" style="31"/>
    <col min="2305" max="2305" width="3.7109375" style="31" customWidth="1"/>
    <col min="2306" max="2306" width="5.42578125" style="31" customWidth="1"/>
    <col min="2307" max="2310" width="13.140625" style="31" customWidth="1"/>
    <col min="2311" max="2311" width="2.85546875" style="31" customWidth="1"/>
    <col min="2312" max="2315" width="13.140625" style="31" customWidth="1"/>
    <col min="2316" max="2316" width="3.7109375" style="31" customWidth="1"/>
    <col min="2317" max="2560" width="11.42578125" style="31"/>
    <col min="2561" max="2561" width="3.7109375" style="31" customWidth="1"/>
    <col min="2562" max="2562" width="5.42578125" style="31" customWidth="1"/>
    <col min="2563" max="2566" width="13.140625" style="31" customWidth="1"/>
    <col min="2567" max="2567" width="2.85546875" style="31" customWidth="1"/>
    <col min="2568" max="2571" width="13.140625" style="31" customWidth="1"/>
    <col min="2572" max="2572" width="3.7109375" style="31" customWidth="1"/>
    <col min="2573" max="2816" width="11.42578125" style="31"/>
    <col min="2817" max="2817" width="3.7109375" style="31" customWidth="1"/>
    <col min="2818" max="2818" width="5.42578125" style="31" customWidth="1"/>
    <col min="2819" max="2822" width="13.140625" style="31" customWidth="1"/>
    <col min="2823" max="2823" width="2.85546875" style="31" customWidth="1"/>
    <col min="2824" max="2827" width="13.140625" style="31" customWidth="1"/>
    <col min="2828" max="2828" width="3.7109375" style="31" customWidth="1"/>
    <col min="2829" max="3072" width="11.42578125" style="31"/>
    <col min="3073" max="3073" width="3.7109375" style="31" customWidth="1"/>
    <col min="3074" max="3074" width="5.42578125" style="31" customWidth="1"/>
    <col min="3075" max="3078" width="13.140625" style="31" customWidth="1"/>
    <col min="3079" max="3079" width="2.85546875" style="31" customWidth="1"/>
    <col min="3080" max="3083" width="13.140625" style="31" customWidth="1"/>
    <col min="3084" max="3084" width="3.7109375" style="31" customWidth="1"/>
    <col min="3085" max="3328" width="11.42578125" style="31"/>
    <col min="3329" max="3329" width="3.7109375" style="31" customWidth="1"/>
    <col min="3330" max="3330" width="5.42578125" style="31" customWidth="1"/>
    <col min="3331" max="3334" width="13.140625" style="31" customWidth="1"/>
    <col min="3335" max="3335" width="2.85546875" style="31" customWidth="1"/>
    <col min="3336" max="3339" width="13.140625" style="31" customWidth="1"/>
    <col min="3340" max="3340" width="3.7109375" style="31" customWidth="1"/>
    <col min="3341" max="3584" width="11.42578125" style="31"/>
    <col min="3585" max="3585" width="3.7109375" style="31" customWidth="1"/>
    <col min="3586" max="3586" width="5.42578125" style="31" customWidth="1"/>
    <col min="3587" max="3590" width="13.140625" style="31" customWidth="1"/>
    <col min="3591" max="3591" width="2.85546875" style="31" customWidth="1"/>
    <col min="3592" max="3595" width="13.140625" style="31" customWidth="1"/>
    <col min="3596" max="3596" width="3.7109375" style="31" customWidth="1"/>
    <col min="3597" max="3840" width="11.42578125" style="31"/>
    <col min="3841" max="3841" width="3.7109375" style="31" customWidth="1"/>
    <col min="3842" max="3842" width="5.42578125" style="31" customWidth="1"/>
    <col min="3843" max="3846" width="13.140625" style="31" customWidth="1"/>
    <col min="3847" max="3847" width="2.85546875" style="31" customWidth="1"/>
    <col min="3848" max="3851" width="13.140625" style="31" customWidth="1"/>
    <col min="3852" max="3852" width="3.7109375" style="31" customWidth="1"/>
    <col min="3853" max="4096" width="11.42578125" style="31"/>
    <col min="4097" max="4097" width="3.7109375" style="31" customWidth="1"/>
    <col min="4098" max="4098" width="5.42578125" style="31" customWidth="1"/>
    <col min="4099" max="4102" width="13.140625" style="31" customWidth="1"/>
    <col min="4103" max="4103" width="2.85546875" style="31" customWidth="1"/>
    <col min="4104" max="4107" width="13.140625" style="31" customWidth="1"/>
    <col min="4108" max="4108" width="3.7109375" style="31" customWidth="1"/>
    <col min="4109" max="4352" width="11.42578125" style="31"/>
    <col min="4353" max="4353" width="3.7109375" style="31" customWidth="1"/>
    <col min="4354" max="4354" width="5.42578125" style="31" customWidth="1"/>
    <col min="4355" max="4358" width="13.140625" style="31" customWidth="1"/>
    <col min="4359" max="4359" width="2.85546875" style="31" customWidth="1"/>
    <col min="4360" max="4363" width="13.140625" style="31" customWidth="1"/>
    <col min="4364" max="4364" width="3.7109375" style="31" customWidth="1"/>
    <col min="4365" max="4608" width="11.42578125" style="31"/>
    <col min="4609" max="4609" width="3.7109375" style="31" customWidth="1"/>
    <col min="4610" max="4610" width="5.42578125" style="31" customWidth="1"/>
    <col min="4611" max="4614" width="13.140625" style="31" customWidth="1"/>
    <col min="4615" max="4615" width="2.85546875" style="31" customWidth="1"/>
    <col min="4616" max="4619" width="13.140625" style="31" customWidth="1"/>
    <col min="4620" max="4620" width="3.7109375" style="31" customWidth="1"/>
    <col min="4621" max="4864" width="11.42578125" style="31"/>
    <col min="4865" max="4865" width="3.7109375" style="31" customWidth="1"/>
    <col min="4866" max="4866" width="5.42578125" style="31" customWidth="1"/>
    <col min="4867" max="4870" width="13.140625" style="31" customWidth="1"/>
    <col min="4871" max="4871" width="2.85546875" style="31" customWidth="1"/>
    <col min="4872" max="4875" width="13.140625" style="31" customWidth="1"/>
    <col min="4876" max="4876" width="3.7109375" style="31" customWidth="1"/>
    <col min="4877" max="5120" width="11.42578125" style="31"/>
    <col min="5121" max="5121" width="3.7109375" style="31" customWidth="1"/>
    <col min="5122" max="5122" width="5.42578125" style="31" customWidth="1"/>
    <col min="5123" max="5126" width="13.140625" style="31" customWidth="1"/>
    <col min="5127" max="5127" width="2.85546875" style="31" customWidth="1"/>
    <col min="5128" max="5131" width="13.140625" style="31" customWidth="1"/>
    <col min="5132" max="5132" width="3.7109375" style="31" customWidth="1"/>
    <col min="5133" max="5376" width="11.42578125" style="31"/>
    <col min="5377" max="5377" width="3.7109375" style="31" customWidth="1"/>
    <col min="5378" max="5378" width="5.42578125" style="31" customWidth="1"/>
    <col min="5379" max="5382" width="13.140625" style="31" customWidth="1"/>
    <col min="5383" max="5383" width="2.85546875" style="31" customWidth="1"/>
    <col min="5384" max="5387" width="13.140625" style="31" customWidth="1"/>
    <col min="5388" max="5388" width="3.7109375" style="31" customWidth="1"/>
    <col min="5389" max="5632" width="11.42578125" style="31"/>
    <col min="5633" max="5633" width="3.7109375" style="31" customWidth="1"/>
    <col min="5634" max="5634" width="5.42578125" style="31" customWidth="1"/>
    <col min="5635" max="5638" width="13.140625" style="31" customWidth="1"/>
    <col min="5639" max="5639" width="2.85546875" style="31" customWidth="1"/>
    <col min="5640" max="5643" width="13.140625" style="31" customWidth="1"/>
    <col min="5644" max="5644" width="3.7109375" style="31" customWidth="1"/>
    <col min="5645" max="5888" width="11.42578125" style="31"/>
    <col min="5889" max="5889" width="3.7109375" style="31" customWidth="1"/>
    <col min="5890" max="5890" width="5.42578125" style="31" customWidth="1"/>
    <col min="5891" max="5894" width="13.140625" style="31" customWidth="1"/>
    <col min="5895" max="5895" width="2.85546875" style="31" customWidth="1"/>
    <col min="5896" max="5899" width="13.140625" style="31" customWidth="1"/>
    <col min="5900" max="5900" width="3.7109375" style="31" customWidth="1"/>
    <col min="5901" max="6144" width="11.42578125" style="31"/>
    <col min="6145" max="6145" width="3.7109375" style="31" customWidth="1"/>
    <col min="6146" max="6146" width="5.42578125" style="31" customWidth="1"/>
    <col min="6147" max="6150" width="13.140625" style="31" customWidth="1"/>
    <col min="6151" max="6151" width="2.85546875" style="31" customWidth="1"/>
    <col min="6152" max="6155" width="13.140625" style="31" customWidth="1"/>
    <col min="6156" max="6156" width="3.7109375" style="31" customWidth="1"/>
    <col min="6157" max="6400" width="11.42578125" style="31"/>
    <col min="6401" max="6401" width="3.7109375" style="31" customWidth="1"/>
    <col min="6402" max="6402" width="5.42578125" style="31" customWidth="1"/>
    <col min="6403" max="6406" width="13.140625" style="31" customWidth="1"/>
    <col min="6407" max="6407" width="2.85546875" style="31" customWidth="1"/>
    <col min="6408" max="6411" width="13.140625" style="31" customWidth="1"/>
    <col min="6412" max="6412" width="3.7109375" style="31" customWidth="1"/>
    <col min="6413" max="6656" width="11.42578125" style="31"/>
    <col min="6657" max="6657" width="3.7109375" style="31" customWidth="1"/>
    <col min="6658" max="6658" width="5.42578125" style="31" customWidth="1"/>
    <col min="6659" max="6662" width="13.140625" style="31" customWidth="1"/>
    <col min="6663" max="6663" width="2.85546875" style="31" customWidth="1"/>
    <col min="6664" max="6667" width="13.140625" style="31" customWidth="1"/>
    <col min="6668" max="6668" width="3.7109375" style="31" customWidth="1"/>
    <col min="6669" max="6912" width="11.42578125" style="31"/>
    <col min="6913" max="6913" width="3.7109375" style="31" customWidth="1"/>
    <col min="6914" max="6914" width="5.42578125" style="31" customWidth="1"/>
    <col min="6915" max="6918" width="13.140625" style="31" customWidth="1"/>
    <col min="6919" max="6919" width="2.85546875" style="31" customWidth="1"/>
    <col min="6920" max="6923" width="13.140625" style="31" customWidth="1"/>
    <col min="6924" max="6924" width="3.7109375" style="31" customWidth="1"/>
    <col min="6925" max="7168" width="11.42578125" style="31"/>
    <col min="7169" max="7169" width="3.7109375" style="31" customWidth="1"/>
    <col min="7170" max="7170" width="5.42578125" style="31" customWidth="1"/>
    <col min="7171" max="7174" width="13.140625" style="31" customWidth="1"/>
    <col min="7175" max="7175" width="2.85546875" style="31" customWidth="1"/>
    <col min="7176" max="7179" width="13.140625" style="31" customWidth="1"/>
    <col min="7180" max="7180" width="3.7109375" style="31" customWidth="1"/>
    <col min="7181" max="7424" width="11.42578125" style="31"/>
    <col min="7425" max="7425" width="3.7109375" style="31" customWidth="1"/>
    <col min="7426" max="7426" width="5.42578125" style="31" customWidth="1"/>
    <col min="7427" max="7430" width="13.140625" style="31" customWidth="1"/>
    <col min="7431" max="7431" width="2.85546875" style="31" customWidth="1"/>
    <col min="7432" max="7435" width="13.140625" style="31" customWidth="1"/>
    <col min="7436" max="7436" width="3.7109375" style="31" customWidth="1"/>
    <col min="7437" max="7680" width="11.42578125" style="31"/>
    <col min="7681" max="7681" width="3.7109375" style="31" customWidth="1"/>
    <col min="7682" max="7682" width="5.42578125" style="31" customWidth="1"/>
    <col min="7683" max="7686" width="13.140625" style="31" customWidth="1"/>
    <col min="7687" max="7687" width="2.85546875" style="31" customWidth="1"/>
    <col min="7688" max="7691" width="13.140625" style="31" customWidth="1"/>
    <col min="7692" max="7692" width="3.7109375" style="31" customWidth="1"/>
    <col min="7693" max="7936" width="11.42578125" style="31"/>
    <col min="7937" max="7937" width="3.7109375" style="31" customWidth="1"/>
    <col min="7938" max="7938" width="5.42578125" style="31" customWidth="1"/>
    <col min="7939" max="7942" width="13.140625" style="31" customWidth="1"/>
    <col min="7943" max="7943" width="2.85546875" style="31" customWidth="1"/>
    <col min="7944" max="7947" width="13.140625" style="31" customWidth="1"/>
    <col min="7948" max="7948" width="3.7109375" style="31" customWidth="1"/>
    <col min="7949" max="8192" width="11.42578125" style="31"/>
    <col min="8193" max="8193" width="3.7109375" style="31" customWidth="1"/>
    <col min="8194" max="8194" width="5.42578125" style="31" customWidth="1"/>
    <col min="8195" max="8198" width="13.140625" style="31" customWidth="1"/>
    <col min="8199" max="8199" width="2.85546875" style="31" customWidth="1"/>
    <col min="8200" max="8203" width="13.140625" style="31" customWidth="1"/>
    <col min="8204" max="8204" width="3.7109375" style="31" customWidth="1"/>
    <col min="8205" max="8448" width="11.42578125" style="31"/>
    <col min="8449" max="8449" width="3.7109375" style="31" customWidth="1"/>
    <col min="8450" max="8450" width="5.42578125" style="31" customWidth="1"/>
    <col min="8451" max="8454" width="13.140625" style="31" customWidth="1"/>
    <col min="8455" max="8455" width="2.85546875" style="31" customWidth="1"/>
    <col min="8456" max="8459" width="13.140625" style="31" customWidth="1"/>
    <col min="8460" max="8460" width="3.7109375" style="31" customWidth="1"/>
    <col min="8461" max="8704" width="11.42578125" style="31"/>
    <col min="8705" max="8705" width="3.7109375" style="31" customWidth="1"/>
    <col min="8706" max="8706" width="5.42578125" style="31" customWidth="1"/>
    <col min="8707" max="8710" width="13.140625" style="31" customWidth="1"/>
    <col min="8711" max="8711" width="2.85546875" style="31" customWidth="1"/>
    <col min="8712" max="8715" width="13.140625" style="31" customWidth="1"/>
    <col min="8716" max="8716" width="3.7109375" style="31" customWidth="1"/>
    <col min="8717" max="8960" width="11.42578125" style="31"/>
    <col min="8961" max="8961" width="3.7109375" style="31" customWidth="1"/>
    <col min="8962" max="8962" width="5.42578125" style="31" customWidth="1"/>
    <col min="8963" max="8966" width="13.140625" style="31" customWidth="1"/>
    <col min="8967" max="8967" width="2.85546875" style="31" customWidth="1"/>
    <col min="8968" max="8971" width="13.140625" style="31" customWidth="1"/>
    <col min="8972" max="8972" width="3.7109375" style="31" customWidth="1"/>
    <col min="8973" max="9216" width="11.42578125" style="31"/>
    <col min="9217" max="9217" width="3.7109375" style="31" customWidth="1"/>
    <col min="9218" max="9218" width="5.42578125" style="31" customWidth="1"/>
    <col min="9219" max="9222" width="13.140625" style="31" customWidth="1"/>
    <col min="9223" max="9223" width="2.85546875" style="31" customWidth="1"/>
    <col min="9224" max="9227" width="13.140625" style="31" customWidth="1"/>
    <col min="9228" max="9228" width="3.7109375" style="31" customWidth="1"/>
    <col min="9229" max="9472" width="11.42578125" style="31"/>
    <col min="9473" max="9473" width="3.7109375" style="31" customWidth="1"/>
    <col min="9474" max="9474" width="5.42578125" style="31" customWidth="1"/>
    <col min="9475" max="9478" width="13.140625" style="31" customWidth="1"/>
    <col min="9479" max="9479" width="2.85546875" style="31" customWidth="1"/>
    <col min="9480" max="9483" width="13.140625" style="31" customWidth="1"/>
    <col min="9484" max="9484" width="3.7109375" style="31" customWidth="1"/>
    <col min="9485" max="9728" width="11.42578125" style="31"/>
    <col min="9729" max="9729" width="3.7109375" style="31" customWidth="1"/>
    <col min="9730" max="9730" width="5.42578125" style="31" customWidth="1"/>
    <col min="9731" max="9734" width="13.140625" style="31" customWidth="1"/>
    <col min="9735" max="9735" width="2.85546875" style="31" customWidth="1"/>
    <col min="9736" max="9739" width="13.140625" style="31" customWidth="1"/>
    <col min="9740" max="9740" width="3.7109375" style="31" customWidth="1"/>
    <col min="9741" max="9984" width="11.42578125" style="31"/>
    <col min="9985" max="9985" width="3.7109375" style="31" customWidth="1"/>
    <col min="9986" max="9986" width="5.42578125" style="31" customWidth="1"/>
    <col min="9987" max="9990" width="13.140625" style="31" customWidth="1"/>
    <col min="9991" max="9991" width="2.85546875" style="31" customWidth="1"/>
    <col min="9992" max="9995" width="13.140625" style="31" customWidth="1"/>
    <col min="9996" max="9996" width="3.7109375" style="31" customWidth="1"/>
    <col min="9997" max="10240" width="11.42578125" style="31"/>
    <col min="10241" max="10241" width="3.7109375" style="31" customWidth="1"/>
    <col min="10242" max="10242" width="5.42578125" style="31" customWidth="1"/>
    <col min="10243" max="10246" width="13.140625" style="31" customWidth="1"/>
    <col min="10247" max="10247" width="2.85546875" style="31" customWidth="1"/>
    <col min="10248" max="10251" width="13.140625" style="31" customWidth="1"/>
    <col min="10252" max="10252" width="3.7109375" style="31" customWidth="1"/>
    <col min="10253" max="10496" width="11.42578125" style="31"/>
    <col min="10497" max="10497" width="3.7109375" style="31" customWidth="1"/>
    <col min="10498" max="10498" width="5.42578125" style="31" customWidth="1"/>
    <col min="10499" max="10502" width="13.140625" style="31" customWidth="1"/>
    <col min="10503" max="10503" width="2.85546875" style="31" customWidth="1"/>
    <col min="10504" max="10507" width="13.140625" style="31" customWidth="1"/>
    <col min="10508" max="10508" width="3.7109375" style="31" customWidth="1"/>
    <col min="10509" max="10752" width="11.42578125" style="31"/>
    <col min="10753" max="10753" width="3.7109375" style="31" customWidth="1"/>
    <col min="10754" max="10754" width="5.42578125" style="31" customWidth="1"/>
    <col min="10755" max="10758" width="13.140625" style="31" customWidth="1"/>
    <col min="10759" max="10759" width="2.85546875" style="31" customWidth="1"/>
    <col min="10760" max="10763" width="13.140625" style="31" customWidth="1"/>
    <col min="10764" max="10764" width="3.7109375" style="31" customWidth="1"/>
    <col min="10765" max="11008" width="11.42578125" style="31"/>
    <col min="11009" max="11009" width="3.7109375" style="31" customWidth="1"/>
    <col min="11010" max="11010" width="5.42578125" style="31" customWidth="1"/>
    <col min="11011" max="11014" width="13.140625" style="31" customWidth="1"/>
    <col min="11015" max="11015" width="2.85546875" style="31" customWidth="1"/>
    <col min="11016" max="11019" width="13.140625" style="31" customWidth="1"/>
    <col min="11020" max="11020" width="3.7109375" style="31" customWidth="1"/>
    <col min="11021" max="11264" width="11.42578125" style="31"/>
    <col min="11265" max="11265" width="3.7109375" style="31" customWidth="1"/>
    <col min="11266" max="11266" width="5.42578125" style="31" customWidth="1"/>
    <col min="11267" max="11270" width="13.140625" style="31" customWidth="1"/>
    <col min="11271" max="11271" width="2.85546875" style="31" customWidth="1"/>
    <col min="11272" max="11275" width="13.140625" style="31" customWidth="1"/>
    <col min="11276" max="11276" width="3.7109375" style="31" customWidth="1"/>
    <col min="11277" max="11520" width="11.42578125" style="31"/>
    <col min="11521" max="11521" width="3.7109375" style="31" customWidth="1"/>
    <col min="11522" max="11522" width="5.42578125" style="31" customWidth="1"/>
    <col min="11523" max="11526" width="13.140625" style="31" customWidth="1"/>
    <col min="11527" max="11527" width="2.85546875" style="31" customWidth="1"/>
    <col min="11528" max="11531" width="13.140625" style="31" customWidth="1"/>
    <col min="11532" max="11532" width="3.7109375" style="31" customWidth="1"/>
    <col min="11533" max="11776" width="11.42578125" style="31"/>
    <col min="11777" max="11777" width="3.7109375" style="31" customWidth="1"/>
    <col min="11778" max="11778" width="5.42578125" style="31" customWidth="1"/>
    <col min="11779" max="11782" width="13.140625" style="31" customWidth="1"/>
    <col min="11783" max="11783" width="2.85546875" style="31" customWidth="1"/>
    <col min="11784" max="11787" width="13.140625" style="31" customWidth="1"/>
    <col min="11788" max="11788" width="3.7109375" style="31" customWidth="1"/>
    <col min="11789" max="12032" width="11.42578125" style="31"/>
    <col min="12033" max="12033" width="3.7109375" style="31" customWidth="1"/>
    <col min="12034" max="12034" width="5.42578125" style="31" customWidth="1"/>
    <col min="12035" max="12038" width="13.140625" style="31" customWidth="1"/>
    <col min="12039" max="12039" width="2.85546875" style="31" customWidth="1"/>
    <col min="12040" max="12043" width="13.140625" style="31" customWidth="1"/>
    <col min="12044" max="12044" width="3.7109375" style="31" customWidth="1"/>
    <col min="12045" max="12288" width="11.42578125" style="31"/>
    <col min="12289" max="12289" width="3.7109375" style="31" customWidth="1"/>
    <col min="12290" max="12290" width="5.42578125" style="31" customWidth="1"/>
    <col min="12291" max="12294" width="13.140625" style="31" customWidth="1"/>
    <col min="12295" max="12295" width="2.85546875" style="31" customWidth="1"/>
    <col min="12296" max="12299" width="13.140625" style="31" customWidth="1"/>
    <col min="12300" max="12300" width="3.7109375" style="31" customWidth="1"/>
    <col min="12301" max="12544" width="11.42578125" style="31"/>
    <col min="12545" max="12545" width="3.7109375" style="31" customWidth="1"/>
    <col min="12546" max="12546" width="5.42578125" style="31" customWidth="1"/>
    <col min="12547" max="12550" width="13.140625" style="31" customWidth="1"/>
    <col min="12551" max="12551" width="2.85546875" style="31" customWidth="1"/>
    <col min="12552" max="12555" width="13.140625" style="31" customWidth="1"/>
    <col min="12556" max="12556" width="3.7109375" style="31" customWidth="1"/>
    <col min="12557" max="12800" width="11.42578125" style="31"/>
    <col min="12801" max="12801" width="3.7109375" style="31" customWidth="1"/>
    <col min="12802" max="12802" width="5.42578125" style="31" customWidth="1"/>
    <col min="12803" max="12806" width="13.140625" style="31" customWidth="1"/>
    <col min="12807" max="12807" width="2.85546875" style="31" customWidth="1"/>
    <col min="12808" max="12811" width="13.140625" style="31" customWidth="1"/>
    <col min="12812" max="12812" width="3.7109375" style="31" customWidth="1"/>
    <col min="12813" max="13056" width="11.42578125" style="31"/>
    <col min="13057" max="13057" width="3.7109375" style="31" customWidth="1"/>
    <col min="13058" max="13058" width="5.42578125" style="31" customWidth="1"/>
    <col min="13059" max="13062" width="13.140625" style="31" customWidth="1"/>
    <col min="13063" max="13063" width="2.85546875" style="31" customWidth="1"/>
    <col min="13064" max="13067" width="13.140625" style="31" customWidth="1"/>
    <col min="13068" max="13068" width="3.7109375" style="31" customWidth="1"/>
    <col min="13069" max="13312" width="11.42578125" style="31"/>
    <col min="13313" max="13313" width="3.7109375" style="31" customWidth="1"/>
    <col min="13314" max="13314" width="5.42578125" style="31" customWidth="1"/>
    <col min="13315" max="13318" width="13.140625" style="31" customWidth="1"/>
    <col min="13319" max="13319" width="2.85546875" style="31" customWidth="1"/>
    <col min="13320" max="13323" width="13.140625" style="31" customWidth="1"/>
    <col min="13324" max="13324" width="3.7109375" style="31" customWidth="1"/>
    <col min="13325" max="13568" width="11.42578125" style="31"/>
    <col min="13569" max="13569" width="3.7109375" style="31" customWidth="1"/>
    <col min="13570" max="13570" width="5.42578125" style="31" customWidth="1"/>
    <col min="13571" max="13574" width="13.140625" style="31" customWidth="1"/>
    <col min="13575" max="13575" width="2.85546875" style="31" customWidth="1"/>
    <col min="13576" max="13579" width="13.140625" style="31" customWidth="1"/>
    <col min="13580" max="13580" width="3.7109375" style="31" customWidth="1"/>
    <col min="13581" max="13824" width="11.42578125" style="31"/>
    <col min="13825" max="13825" width="3.7109375" style="31" customWidth="1"/>
    <col min="13826" max="13826" width="5.42578125" style="31" customWidth="1"/>
    <col min="13827" max="13830" width="13.140625" style="31" customWidth="1"/>
    <col min="13831" max="13831" width="2.85546875" style="31" customWidth="1"/>
    <col min="13832" max="13835" width="13.140625" style="31" customWidth="1"/>
    <col min="13836" max="13836" width="3.7109375" style="31" customWidth="1"/>
    <col min="13837" max="14080" width="11.42578125" style="31"/>
    <col min="14081" max="14081" width="3.7109375" style="31" customWidth="1"/>
    <col min="14082" max="14082" width="5.42578125" style="31" customWidth="1"/>
    <col min="14083" max="14086" width="13.140625" style="31" customWidth="1"/>
    <col min="14087" max="14087" width="2.85546875" style="31" customWidth="1"/>
    <col min="14088" max="14091" width="13.140625" style="31" customWidth="1"/>
    <col min="14092" max="14092" width="3.7109375" style="31" customWidth="1"/>
    <col min="14093" max="14336" width="11.42578125" style="31"/>
    <col min="14337" max="14337" width="3.7109375" style="31" customWidth="1"/>
    <col min="14338" max="14338" width="5.42578125" style="31" customWidth="1"/>
    <col min="14339" max="14342" width="13.140625" style="31" customWidth="1"/>
    <col min="14343" max="14343" width="2.85546875" style="31" customWidth="1"/>
    <col min="14344" max="14347" width="13.140625" style="31" customWidth="1"/>
    <col min="14348" max="14348" width="3.7109375" style="31" customWidth="1"/>
    <col min="14349" max="14592" width="11.42578125" style="31"/>
    <col min="14593" max="14593" width="3.7109375" style="31" customWidth="1"/>
    <col min="14594" max="14594" width="5.42578125" style="31" customWidth="1"/>
    <col min="14595" max="14598" width="13.140625" style="31" customWidth="1"/>
    <col min="14599" max="14599" width="2.85546875" style="31" customWidth="1"/>
    <col min="14600" max="14603" width="13.140625" style="31" customWidth="1"/>
    <col min="14604" max="14604" width="3.7109375" style="31" customWidth="1"/>
    <col min="14605" max="14848" width="11.42578125" style="31"/>
    <col min="14849" max="14849" width="3.7109375" style="31" customWidth="1"/>
    <col min="14850" max="14850" width="5.42578125" style="31" customWidth="1"/>
    <col min="14851" max="14854" width="13.140625" style="31" customWidth="1"/>
    <col min="14855" max="14855" width="2.85546875" style="31" customWidth="1"/>
    <col min="14856" max="14859" width="13.140625" style="31" customWidth="1"/>
    <col min="14860" max="14860" width="3.7109375" style="31" customWidth="1"/>
    <col min="14861" max="15104" width="11.42578125" style="31"/>
    <col min="15105" max="15105" width="3.7109375" style="31" customWidth="1"/>
    <col min="15106" max="15106" width="5.42578125" style="31" customWidth="1"/>
    <col min="15107" max="15110" width="13.140625" style="31" customWidth="1"/>
    <col min="15111" max="15111" width="2.85546875" style="31" customWidth="1"/>
    <col min="15112" max="15115" width="13.140625" style="31" customWidth="1"/>
    <col min="15116" max="15116" width="3.7109375" style="31" customWidth="1"/>
    <col min="15117" max="15360" width="11.42578125" style="31"/>
    <col min="15361" max="15361" width="3.7109375" style="31" customWidth="1"/>
    <col min="15362" max="15362" width="5.42578125" style="31" customWidth="1"/>
    <col min="15363" max="15366" width="13.140625" style="31" customWidth="1"/>
    <col min="15367" max="15367" width="2.85546875" style="31" customWidth="1"/>
    <col min="15368" max="15371" width="13.140625" style="31" customWidth="1"/>
    <col min="15372" max="15372" width="3.7109375" style="31" customWidth="1"/>
    <col min="15373" max="15616" width="11.42578125" style="31"/>
    <col min="15617" max="15617" width="3.7109375" style="31" customWidth="1"/>
    <col min="15618" max="15618" width="5.42578125" style="31" customWidth="1"/>
    <col min="15619" max="15622" width="13.140625" style="31" customWidth="1"/>
    <col min="15623" max="15623" width="2.85546875" style="31" customWidth="1"/>
    <col min="15624" max="15627" width="13.140625" style="31" customWidth="1"/>
    <col min="15628" max="15628" width="3.7109375" style="31" customWidth="1"/>
    <col min="15629" max="15872" width="11.42578125" style="31"/>
    <col min="15873" max="15873" width="3.7109375" style="31" customWidth="1"/>
    <col min="15874" max="15874" width="5.42578125" style="31" customWidth="1"/>
    <col min="15875" max="15878" width="13.140625" style="31" customWidth="1"/>
    <col min="15879" max="15879" width="2.85546875" style="31" customWidth="1"/>
    <col min="15880" max="15883" width="13.140625" style="31" customWidth="1"/>
    <col min="15884" max="15884" width="3.7109375" style="31" customWidth="1"/>
    <col min="15885" max="16128" width="11.42578125" style="31"/>
    <col min="16129" max="16129" width="3.7109375" style="31" customWidth="1"/>
    <col min="16130" max="16130" width="5.42578125" style="31" customWidth="1"/>
    <col min="16131" max="16134" width="13.140625" style="31" customWidth="1"/>
    <col min="16135" max="16135" width="2.85546875" style="31" customWidth="1"/>
    <col min="16136" max="16139" width="13.140625" style="31" customWidth="1"/>
    <col min="16140" max="16140" width="3.7109375" style="31" customWidth="1"/>
    <col min="16141" max="16384" width="11.42578125" style="31"/>
  </cols>
  <sheetData>
    <row r="1" spans="2:12" ht="12.75" customHeight="1" x14ac:dyDescent="0.2">
      <c r="C1" s="33"/>
    </row>
    <row r="2" spans="2:12" ht="12.75" customHeight="1" x14ac:dyDescent="0.2">
      <c r="B2" s="34"/>
      <c r="C2" s="35"/>
      <c r="D2" s="36" t="s">
        <v>42</v>
      </c>
      <c r="F2" s="37"/>
      <c r="G2" s="37"/>
      <c r="H2" s="37"/>
      <c r="I2" s="37"/>
      <c r="J2" s="38" t="s">
        <v>43</v>
      </c>
    </row>
    <row r="3" spans="2:12" ht="12.75" customHeight="1" x14ac:dyDescent="0.2">
      <c r="B3" s="34"/>
      <c r="D3" s="36" t="s">
        <v>44</v>
      </c>
      <c r="F3" s="37"/>
      <c r="G3" s="37"/>
      <c r="H3" s="37"/>
      <c r="I3" s="37"/>
      <c r="J3" s="38" t="s">
        <v>45</v>
      </c>
    </row>
    <row r="4" spans="2:12" ht="12.75" customHeight="1" x14ac:dyDescent="0.2">
      <c r="B4" s="34"/>
      <c r="C4" s="37"/>
      <c r="D4" s="39" t="s">
        <v>46</v>
      </c>
      <c r="F4" s="40"/>
      <c r="G4" s="40"/>
      <c r="H4" s="37"/>
      <c r="I4" s="37"/>
      <c r="J4" s="41" t="s">
        <v>47</v>
      </c>
    </row>
    <row r="5" spans="2:12" ht="12.75" customHeight="1" x14ac:dyDescent="0.2">
      <c r="B5" s="34"/>
      <c r="C5" s="37"/>
      <c r="D5" s="42" t="s">
        <v>48</v>
      </c>
      <c r="F5" s="40"/>
      <c r="G5" s="40"/>
      <c r="H5" s="37"/>
      <c r="I5" s="37"/>
      <c r="J5" s="38" t="s">
        <v>49</v>
      </c>
    </row>
    <row r="6" spans="2:12" ht="12.75" customHeight="1" x14ac:dyDescent="0.2">
      <c r="B6" s="34"/>
      <c r="C6" s="37"/>
      <c r="D6" s="43" t="s">
        <v>50</v>
      </c>
      <c r="F6" s="40"/>
      <c r="G6" s="40"/>
      <c r="H6" s="37"/>
      <c r="I6" s="37"/>
      <c r="J6" s="44" t="s">
        <v>50</v>
      </c>
    </row>
    <row r="7" spans="2:12" ht="12.75" customHeight="1" x14ac:dyDescent="0.2">
      <c r="B7" s="34"/>
      <c r="C7" s="37"/>
      <c r="D7" s="42" t="s">
        <v>51</v>
      </c>
      <c r="F7" s="40"/>
      <c r="G7" s="40"/>
      <c r="H7" s="37"/>
      <c r="I7" s="37"/>
      <c r="J7" s="45" t="s">
        <v>52</v>
      </c>
    </row>
    <row r="8" spans="2:12" ht="12.75" customHeight="1" x14ac:dyDescent="0.2">
      <c r="B8" s="34"/>
      <c r="C8" s="37"/>
      <c r="D8" s="42" t="s">
        <v>53</v>
      </c>
      <c r="F8" s="40"/>
      <c r="G8" s="40"/>
      <c r="H8" s="37"/>
      <c r="I8" s="37"/>
      <c r="J8" s="45" t="s">
        <v>104</v>
      </c>
    </row>
    <row r="9" spans="2:12" ht="12.75" customHeight="1" x14ac:dyDescent="0.2">
      <c r="B9" s="34"/>
      <c r="C9" s="37"/>
      <c r="D9" s="42"/>
      <c r="F9" s="40"/>
      <c r="G9" s="40"/>
      <c r="H9" s="37"/>
      <c r="I9" s="37"/>
      <c r="J9" s="45"/>
    </row>
    <row r="10" spans="2:12" ht="12.75" customHeight="1" x14ac:dyDescent="0.2">
      <c r="B10" s="141" t="s">
        <v>54</v>
      </c>
      <c r="C10" s="141"/>
      <c r="D10" s="141"/>
      <c r="E10" s="141"/>
      <c r="F10" s="141"/>
      <c r="G10" s="40"/>
      <c r="H10" s="142" t="s">
        <v>55</v>
      </c>
      <c r="I10" s="142"/>
      <c r="J10" s="142"/>
      <c r="K10" s="142"/>
    </row>
    <row r="11" spans="2:12" ht="15.2" customHeight="1" x14ac:dyDescent="0.2">
      <c r="C11" s="46"/>
      <c r="D11" s="46"/>
      <c r="E11" s="46"/>
      <c r="F11" s="46"/>
      <c r="G11" s="46"/>
      <c r="H11" s="46"/>
      <c r="I11" s="46"/>
      <c r="J11" s="46"/>
    </row>
    <row r="12" spans="2:12" ht="65.25" customHeight="1" x14ac:dyDescent="0.2">
      <c r="B12" s="143" t="s">
        <v>56</v>
      </c>
      <c r="C12" s="146" t="s">
        <v>114</v>
      </c>
      <c r="D12" s="146"/>
      <c r="E12" s="146"/>
      <c r="F12" s="146"/>
      <c r="G12" s="146"/>
      <c r="H12" s="146"/>
      <c r="I12" s="146"/>
      <c r="J12" s="146"/>
      <c r="K12" s="147"/>
      <c r="L12" s="47"/>
    </row>
    <row r="13" spans="2:12" ht="15.2" customHeight="1" x14ac:dyDescent="0.2">
      <c r="B13" s="144"/>
      <c r="C13" s="148" t="s">
        <v>57</v>
      </c>
      <c r="D13" s="148"/>
      <c r="E13" s="148"/>
      <c r="F13" s="148"/>
      <c r="G13" s="148"/>
      <c r="H13" s="148"/>
      <c r="I13" s="148"/>
      <c r="J13" s="148"/>
      <c r="K13" s="149"/>
      <c r="L13" s="48"/>
    </row>
    <row r="14" spans="2:12" ht="15.2" customHeight="1" x14ac:dyDescent="0.2">
      <c r="B14" s="145"/>
      <c r="C14" s="150"/>
      <c r="D14" s="150"/>
      <c r="E14" s="150"/>
      <c r="F14" s="150"/>
      <c r="G14" s="150"/>
      <c r="H14" s="150"/>
      <c r="I14" s="150"/>
      <c r="J14" s="150"/>
      <c r="K14" s="151"/>
      <c r="L14" s="49"/>
    </row>
    <row r="15" spans="2:12" ht="15.2" customHeight="1" x14ac:dyDescent="0.2">
      <c r="C15" s="46"/>
      <c r="D15" s="46"/>
      <c r="E15" s="46"/>
      <c r="F15" s="46"/>
      <c r="G15" s="46"/>
      <c r="H15" s="46"/>
      <c r="I15" s="46"/>
      <c r="J15" s="46"/>
    </row>
    <row r="16" spans="2:12" ht="15.2" customHeight="1" x14ac:dyDescent="0.2">
      <c r="C16" s="46"/>
      <c r="D16" s="46"/>
      <c r="E16" s="46"/>
      <c r="F16" s="46"/>
      <c r="G16" s="46"/>
      <c r="H16" s="46"/>
      <c r="I16" s="46"/>
      <c r="J16" s="46"/>
    </row>
    <row r="17" spans="2:12" ht="30.75" customHeight="1" x14ac:dyDescent="0.2">
      <c r="B17" s="152" t="s">
        <v>58</v>
      </c>
      <c r="C17" s="83"/>
      <c r="D17" s="85" t="s">
        <v>115</v>
      </c>
      <c r="E17" s="154" t="s">
        <v>59</v>
      </c>
      <c r="F17" s="154"/>
      <c r="G17" s="154"/>
      <c r="H17" s="154"/>
      <c r="I17" s="154"/>
      <c r="J17" s="155" t="s">
        <v>116</v>
      </c>
      <c r="K17" s="156"/>
    </row>
    <row r="18" spans="2:12" ht="19.5" customHeight="1" x14ac:dyDescent="0.2">
      <c r="B18" s="153"/>
      <c r="C18" s="84"/>
      <c r="D18" s="86" t="s">
        <v>60</v>
      </c>
      <c r="E18" s="159" t="s">
        <v>61</v>
      </c>
      <c r="F18" s="159"/>
      <c r="G18" s="159"/>
      <c r="H18" s="159"/>
      <c r="I18" s="159"/>
      <c r="J18" s="157"/>
      <c r="K18" s="158"/>
    </row>
    <row r="19" spans="2:12" ht="22.5" customHeight="1" x14ac:dyDescent="0.25">
      <c r="B19" s="153"/>
      <c r="C19"/>
      <c r="D19" s="87" t="s">
        <v>117</v>
      </c>
      <c r="E19" s="160" t="s">
        <v>118</v>
      </c>
      <c r="F19" s="160"/>
      <c r="G19" s="160"/>
      <c r="H19" s="160"/>
      <c r="I19" s="160"/>
      <c r="J19" s="161" t="s">
        <v>119</v>
      </c>
      <c r="K19" s="162"/>
    </row>
    <row r="20" spans="2:12" ht="22.5" customHeight="1" x14ac:dyDescent="0.2">
      <c r="B20" s="88"/>
      <c r="C20" s="89"/>
      <c r="D20" s="86" t="s">
        <v>60</v>
      </c>
      <c r="E20" s="159" t="s">
        <v>120</v>
      </c>
      <c r="F20" s="159"/>
      <c r="G20" s="159"/>
      <c r="H20" s="159"/>
      <c r="I20" s="159"/>
      <c r="J20" s="161"/>
      <c r="K20" s="162"/>
    </row>
    <row r="21" spans="2:12" ht="30" customHeight="1" x14ac:dyDescent="0.25">
      <c r="B21" s="88"/>
      <c r="C21"/>
      <c r="D21" s="87" t="s">
        <v>121</v>
      </c>
      <c r="E21" s="160" t="s">
        <v>122</v>
      </c>
      <c r="F21" s="160"/>
      <c r="G21" s="160"/>
      <c r="H21" s="160"/>
      <c r="I21" s="160"/>
      <c r="J21" s="161" t="s">
        <v>123</v>
      </c>
      <c r="K21" s="162"/>
    </row>
    <row r="22" spans="2:12" ht="30" customHeight="1" x14ac:dyDescent="0.2">
      <c r="B22" s="88"/>
      <c r="C22" s="51"/>
      <c r="D22" s="90" t="s">
        <v>60</v>
      </c>
      <c r="E22" s="165" t="s">
        <v>124</v>
      </c>
      <c r="F22" s="166"/>
      <c r="G22" s="166"/>
      <c r="H22" s="166"/>
      <c r="I22" s="166"/>
      <c r="J22" s="163"/>
      <c r="K22" s="164"/>
    </row>
    <row r="23" spans="2:12" ht="15.2" customHeight="1" x14ac:dyDescent="0.2">
      <c r="C23" s="46"/>
      <c r="D23" s="46"/>
      <c r="E23" s="46"/>
      <c r="F23" s="46"/>
      <c r="G23" s="46"/>
      <c r="H23" s="46"/>
      <c r="I23" s="46"/>
      <c r="J23" s="46"/>
    </row>
    <row r="24" spans="2:12" ht="15.2" customHeight="1" x14ac:dyDescent="0.2">
      <c r="C24" s="46"/>
      <c r="D24" s="46"/>
      <c r="E24" s="46"/>
      <c r="F24" s="46"/>
      <c r="G24" s="46"/>
      <c r="H24" s="46"/>
      <c r="I24" s="46"/>
      <c r="J24" s="46"/>
    </row>
    <row r="25" spans="2:12" ht="26.25" customHeight="1" x14ac:dyDescent="0.2">
      <c r="B25" s="152" t="s">
        <v>62</v>
      </c>
      <c r="C25" s="52" t="s">
        <v>63</v>
      </c>
      <c r="D25" s="167" t="s">
        <v>130</v>
      </c>
      <c r="E25" s="167"/>
      <c r="F25" s="167"/>
      <c r="G25" s="167"/>
      <c r="H25" s="167"/>
      <c r="I25" s="168"/>
      <c r="J25" s="53" t="s">
        <v>64</v>
      </c>
      <c r="K25" s="53" t="s">
        <v>65</v>
      </c>
    </row>
    <row r="26" spans="2:12" ht="26.25" customHeight="1" x14ac:dyDescent="0.2">
      <c r="B26" s="153"/>
      <c r="C26" s="54"/>
      <c r="D26" s="169"/>
      <c r="E26" s="169"/>
      <c r="F26" s="169"/>
      <c r="G26" s="169"/>
      <c r="H26" s="169"/>
      <c r="I26" s="170"/>
      <c r="J26" s="81">
        <v>45849</v>
      </c>
      <c r="K26" s="55"/>
    </row>
    <row r="27" spans="2:12" ht="26.25" customHeight="1" x14ac:dyDescent="0.2">
      <c r="B27" s="153"/>
      <c r="C27" s="171" t="s">
        <v>373</v>
      </c>
      <c r="D27" s="172"/>
      <c r="E27" s="172"/>
      <c r="F27" s="172"/>
      <c r="G27" s="172"/>
      <c r="H27" s="172"/>
      <c r="I27" s="173"/>
      <c r="J27" s="53" t="s">
        <v>66</v>
      </c>
      <c r="K27" s="56" t="s">
        <v>67</v>
      </c>
    </row>
    <row r="28" spans="2:12" ht="26.25" customHeight="1" x14ac:dyDescent="0.2">
      <c r="B28" s="153"/>
      <c r="C28" s="174"/>
      <c r="D28" s="175"/>
      <c r="E28" s="175"/>
      <c r="F28" s="175"/>
      <c r="G28" s="175"/>
      <c r="H28" s="175"/>
      <c r="I28" s="176"/>
      <c r="J28" s="57"/>
      <c r="K28" s="50"/>
    </row>
    <row r="29" spans="2:12" ht="11.25" customHeight="1" x14ac:dyDescent="0.2">
      <c r="B29" s="153"/>
      <c r="C29" s="58"/>
      <c r="D29" s="59"/>
      <c r="E29" s="59"/>
      <c r="F29" s="59"/>
      <c r="G29" s="59"/>
      <c r="H29" s="59"/>
      <c r="I29" s="59"/>
      <c r="J29" s="60"/>
      <c r="K29" s="61"/>
    </row>
    <row r="30" spans="2:12" ht="15.2" customHeight="1" x14ac:dyDescent="0.2"/>
    <row r="31" spans="2:12" ht="15.2" customHeight="1" x14ac:dyDescent="0.2">
      <c r="C31" s="46"/>
      <c r="D31" s="46"/>
      <c r="E31" s="46"/>
      <c r="F31" s="46"/>
      <c r="G31" s="46"/>
      <c r="H31" s="46"/>
      <c r="I31" s="46"/>
      <c r="J31" s="46"/>
    </row>
    <row r="32" spans="2:12" ht="12.75" customHeight="1" x14ac:dyDescent="0.2">
      <c r="B32" s="152" t="s">
        <v>68</v>
      </c>
      <c r="C32" s="177" t="s">
        <v>69</v>
      </c>
      <c r="D32" s="178"/>
      <c r="E32" s="62" t="s">
        <v>70</v>
      </c>
      <c r="F32" s="63"/>
      <c r="G32" s="63"/>
      <c r="H32" s="63"/>
      <c r="I32" s="63"/>
      <c r="J32" s="63"/>
      <c r="K32" s="64"/>
      <c r="L32" s="48"/>
    </row>
    <row r="33" spans="2:12" ht="12.75" customHeight="1" x14ac:dyDescent="0.2">
      <c r="B33" s="153"/>
      <c r="C33" s="179"/>
      <c r="D33" s="180"/>
      <c r="E33" s="65" t="s">
        <v>71</v>
      </c>
      <c r="F33" s="46"/>
      <c r="G33" s="46"/>
      <c r="H33" s="46"/>
      <c r="I33" s="46"/>
      <c r="J33" s="46"/>
      <c r="L33" s="48"/>
    </row>
    <row r="34" spans="2:12" ht="12.75" customHeight="1" x14ac:dyDescent="0.2">
      <c r="B34" s="153"/>
      <c r="C34" s="179"/>
      <c r="D34" s="180"/>
      <c r="E34" s="65" t="s">
        <v>72</v>
      </c>
      <c r="F34" s="46"/>
      <c r="G34" s="46"/>
      <c r="H34" s="46"/>
      <c r="I34" s="46"/>
      <c r="J34" s="46"/>
      <c r="L34" s="48"/>
    </row>
    <row r="35" spans="2:12" ht="12.75" customHeight="1" x14ac:dyDescent="0.2">
      <c r="B35" s="153"/>
      <c r="C35" s="181"/>
      <c r="D35" s="182"/>
      <c r="E35" s="65" t="s">
        <v>73</v>
      </c>
      <c r="F35" s="46"/>
      <c r="G35" s="46"/>
      <c r="H35" s="46"/>
      <c r="I35" s="46"/>
      <c r="J35" s="46"/>
      <c r="L35" s="48"/>
    </row>
    <row r="36" spans="2:12" ht="12.75" customHeight="1" x14ac:dyDescent="0.2">
      <c r="B36" s="153"/>
      <c r="C36" s="177" t="s">
        <v>74</v>
      </c>
      <c r="D36" s="178"/>
      <c r="E36" s="62" t="s">
        <v>70</v>
      </c>
      <c r="F36" s="63"/>
      <c r="G36" s="63"/>
      <c r="H36" s="63"/>
      <c r="I36" s="63"/>
      <c r="J36" s="63"/>
      <c r="K36" s="64"/>
      <c r="L36" s="48"/>
    </row>
    <row r="37" spans="2:12" ht="12.75" customHeight="1" x14ac:dyDescent="0.2">
      <c r="B37" s="153"/>
      <c r="C37" s="179"/>
      <c r="D37" s="180"/>
      <c r="E37" s="65" t="s">
        <v>71</v>
      </c>
      <c r="F37" s="46"/>
      <c r="G37" s="46"/>
      <c r="H37" s="46"/>
      <c r="I37" s="46"/>
      <c r="J37" s="46"/>
      <c r="L37" s="48"/>
    </row>
    <row r="38" spans="2:12" ht="12.75" customHeight="1" x14ac:dyDescent="0.2">
      <c r="B38" s="153"/>
      <c r="C38" s="179"/>
      <c r="D38" s="180"/>
      <c r="E38" s="65" t="s">
        <v>72</v>
      </c>
      <c r="F38" s="46"/>
      <c r="G38" s="46"/>
      <c r="H38" s="46"/>
      <c r="I38" s="46"/>
      <c r="J38" s="46"/>
      <c r="L38" s="48"/>
    </row>
    <row r="39" spans="2:12" ht="12.75" customHeight="1" x14ac:dyDescent="0.2">
      <c r="B39" s="153"/>
      <c r="C39" s="181"/>
      <c r="D39" s="182"/>
      <c r="E39" s="65" t="s">
        <v>75</v>
      </c>
      <c r="F39" s="46"/>
      <c r="G39" s="46"/>
      <c r="H39" s="46"/>
      <c r="I39" s="46"/>
      <c r="J39" s="46"/>
      <c r="L39" s="48"/>
    </row>
    <row r="40" spans="2:12" ht="12.75" customHeight="1" x14ac:dyDescent="0.2">
      <c r="B40" s="153"/>
      <c r="C40" s="183" t="s">
        <v>76</v>
      </c>
      <c r="D40" s="178"/>
      <c r="E40" s="62" t="s">
        <v>108</v>
      </c>
      <c r="F40" s="63"/>
      <c r="G40" s="63"/>
      <c r="H40" s="63"/>
      <c r="I40" s="63"/>
      <c r="J40" s="63"/>
      <c r="K40" s="64"/>
      <c r="L40" s="48"/>
    </row>
    <row r="41" spans="2:12" ht="12.75" customHeight="1" x14ac:dyDescent="0.2">
      <c r="B41" s="153"/>
      <c r="C41" s="179"/>
      <c r="D41" s="180"/>
      <c r="E41" s="65" t="s">
        <v>71</v>
      </c>
      <c r="F41" s="46"/>
      <c r="G41" s="46"/>
      <c r="H41" s="46"/>
      <c r="I41" s="46"/>
      <c r="J41" s="46"/>
      <c r="L41" s="48"/>
    </row>
    <row r="42" spans="2:12" ht="12.75" customHeight="1" x14ac:dyDescent="0.2">
      <c r="B42" s="153"/>
      <c r="C42" s="179"/>
      <c r="D42" s="180"/>
      <c r="E42" s="65" t="s">
        <v>77</v>
      </c>
      <c r="F42" s="46"/>
      <c r="G42" s="46"/>
      <c r="H42" s="46"/>
      <c r="I42" s="46"/>
      <c r="J42" s="46"/>
      <c r="L42" s="48"/>
    </row>
    <row r="43" spans="2:12" ht="12.75" customHeight="1" x14ac:dyDescent="0.2">
      <c r="B43" s="153"/>
      <c r="C43" s="181"/>
      <c r="D43" s="182"/>
      <c r="E43" s="66" t="s">
        <v>107</v>
      </c>
      <c r="F43" s="67"/>
      <c r="G43" s="67"/>
      <c r="H43" s="67"/>
      <c r="I43" s="67"/>
      <c r="J43" s="67"/>
      <c r="K43" s="68"/>
      <c r="L43" s="48"/>
    </row>
    <row r="44" spans="2:12" ht="12.75" customHeight="1" x14ac:dyDescent="0.2">
      <c r="B44" s="153"/>
      <c r="C44" s="183" t="s">
        <v>78</v>
      </c>
      <c r="D44" s="178"/>
      <c r="E44" s="62" t="s">
        <v>79</v>
      </c>
      <c r="F44" s="63"/>
      <c r="G44" s="63"/>
      <c r="H44" s="63"/>
      <c r="I44" s="46"/>
      <c r="J44" s="46"/>
      <c r="L44" s="48"/>
    </row>
    <row r="45" spans="2:12" ht="12.75" customHeight="1" x14ac:dyDescent="0.2">
      <c r="B45" s="153"/>
      <c r="C45" s="179"/>
      <c r="D45" s="180"/>
      <c r="E45" s="65" t="s">
        <v>80</v>
      </c>
      <c r="F45" s="46"/>
      <c r="G45" s="46"/>
      <c r="H45" s="46"/>
      <c r="I45" s="46"/>
      <c r="J45" s="46"/>
      <c r="L45" s="48"/>
    </row>
    <row r="46" spans="2:12" ht="12.75" customHeight="1" x14ac:dyDescent="0.2">
      <c r="B46" s="153"/>
      <c r="C46" s="179"/>
      <c r="D46" s="180"/>
      <c r="E46" s="65" t="s">
        <v>81</v>
      </c>
      <c r="F46" s="46"/>
      <c r="G46" s="46"/>
      <c r="H46" s="46"/>
      <c r="I46" s="46"/>
      <c r="J46" s="46"/>
      <c r="L46" s="48"/>
    </row>
    <row r="47" spans="2:12" ht="12.75" customHeight="1" x14ac:dyDescent="0.2">
      <c r="B47" s="153"/>
      <c r="C47" s="181"/>
      <c r="D47" s="182"/>
      <c r="E47" s="66" t="s">
        <v>82</v>
      </c>
      <c r="F47" s="67"/>
      <c r="G47" s="67"/>
      <c r="H47" s="67"/>
      <c r="I47" s="67"/>
      <c r="J47" s="67"/>
      <c r="K47" s="68"/>
      <c r="L47" s="48"/>
    </row>
    <row r="48" spans="2:12" ht="12.75" customHeight="1" x14ac:dyDescent="0.2">
      <c r="B48" s="153"/>
      <c r="C48" s="183" t="s">
        <v>83</v>
      </c>
      <c r="D48" s="178"/>
      <c r="E48" s="62" t="s">
        <v>84</v>
      </c>
      <c r="F48" s="63"/>
      <c r="G48" s="63"/>
      <c r="H48" s="63"/>
      <c r="I48" s="46"/>
      <c r="J48" s="46"/>
      <c r="L48" s="48"/>
    </row>
    <row r="49" spans="2:12" ht="12.75" customHeight="1" x14ac:dyDescent="0.2">
      <c r="B49" s="153"/>
      <c r="C49" s="179"/>
      <c r="D49" s="180"/>
      <c r="E49" s="65" t="s">
        <v>85</v>
      </c>
      <c r="F49" s="46"/>
      <c r="G49" s="46"/>
      <c r="H49" s="46"/>
      <c r="I49" s="46"/>
      <c r="J49" s="46"/>
      <c r="L49" s="48"/>
    </row>
    <row r="50" spans="2:12" ht="12.75" customHeight="1" x14ac:dyDescent="0.2">
      <c r="B50" s="153"/>
      <c r="C50" s="179"/>
      <c r="D50" s="180"/>
      <c r="E50" s="65" t="s">
        <v>81</v>
      </c>
      <c r="F50" s="46"/>
      <c r="G50" s="46"/>
      <c r="H50" s="46"/>
      <c r="I50" s="46"/>
      <c r="J50" s="46"/>
      <c r="L50" s="48"/>
    </row>
    <row r="51" spans="2:12" ht="12.75" customHeight="1" x14ac:dyDescent="0.2">
      <c r="B51" s="153"/>
      <c r="C51" s="181"/>
      <c r="D51" s="182"/>
      <c r="E51" s="66" t="s">
        <v>86</v>
      </c>
      <c r="F51" s="67"/>
      <c r="G51" s="67"/>
      <c r="H51" s="67"/>
      <c r="I51" s="67"/>
      <c r="J51" s="67"/>
      <c r="K51" s="68"/>
      <c r="L51" s="48"/>
    </row>
    <row r="52" spans="2:12" ht="12" customHeight="1" x14ac:dyDescent="0.2">
      <c r="C52" s="69"/>
      <c r="D52" s="69"/>
      <c r="I52" s="70"/>
      <c r="J52" s="70"/>
    </row>
    <row r="53" spans="2:12" ht="12.75" customHeight="1" x14ac:dyDescent="0.2">
      <c r="B53" s="152" t="s">
        <v>87</v>
      </c>
      <c r="C53" s="185" t="s">
        <v>88</v>
      </c>
      <c r="D53" s="186"/>
      <c r="E53" s="62" t="s">
        <v>89</v>
      </c>
      <c r="F53" s="63"/>
      <c r="G53" s="63"/>
      <c r="H53" s="63"/>
      <c r="I53" s="63"/>
      <c r="J53" s="63"/>
      <c r="K53" s="71"/>
    </row>
    <row r="54" spans="2:12" ht="12.75" customHeight="1" x14ac:dyDescent="0.2">
      <c r="B54" s="153"/>
      <c r="C54" s="187"/>
      <c r="D54" s="188"/>
      <c r="E54" s="65" t="s">
        <v>90</v>
      </c>
      <c r="F54" s="46"/>
      <c r="G54" s="46"/>
      <c r="H54" s="46"/>
      <c r="I54" s="46"/>
      <c r="J54" s="46"/>
      <c r="K54" s="72"/>
    </row>
    <row r="55" spans="2:12" ht="12.75" customHeight="1" x14ac:dyDescent="0.2">
      <c r="B55" s="153"/>
      <c r="C55" s="187"/>
      <c r="D55" s="188"/>
      <c r="E55" s="65" t="s">
        <v>91</v>
      </c>
      <c r="F55" s="46" t="s">
        <v>105</v>
      </c>
      <c r="G55" s="46"/>
      <c r="H55" s="46"/>
      <c r="I55" s="46"/>
      <c r="J55" s="46"/>
      <c r="K55" s="72"/>
    </row>
    <row r="56" spans="2:12" ht="12.75" customHeight="1" x14ac:dyDescent="0.25">
      <c r="B56" s="153"/>
      <c r="C56" s="189"/>
      <c r="D56" s="190"/>
      <c r="E56" s="66" t="s">
        <v>106</v>
      </c>
      <c r="F56" s="80"/>
      <c r="G56" s="46"/>
      <c r="H56" s="67"/>
      <c r="I56" s="67"/>
      <c r="J56" s="67"/>
      <c r="K56" s="72"/>
    </row>
    <row r="57" spans="2:12" ht="12.75" customHeight="1" x14ac:dyDescent="0.2">
      <c r="B57" s="153"/>
      <c r="C57" s="185" t="s">
        <v>92</v>
      </c>
      <c r="D57" s="186"/>
      <c r="E57" s="62" t="s">
        <v>93</v>
      </c>
      <c r="F57" s="62"/>
      <c r="G57" s="62"/>
      <c r="H57" s="62"/>
      <c r="I57" s="62"/>
      <c r="J57" s="62"/>
      <c r="K57" s="71"/>
    </row>
    <row r="58" spans="2:12" ht="12.75" customHeight="1" x14ac:dyDescent="0.2">
      <c r="B58" s="153"/>
      <c r="C58" s="187"/>
      <c r="D58" s="188"/>
      <c r="E58" s="65" t="s">
        <v>94</v>
      </c>
      <c r="F58" s="65"/>
      <c r="G58" s="65"/>
      <c r="H58" s="65"/>
      <c r="I58" s="65"/>
      <c r="J58" s="65"/>
      <c r="K58" s="72"/>
    </row>
    <row r="59" spans="2:12" ht="12.75" customHeight="1" x14ac:dyDescent="0.2">
      <c r="B59" s="153"/>
      <c r="C59" s="187"/>
      <c r="D59" s="188"/>
      <c r="E59" s="65" t="s">
        <v>91</v>
      </c>
      <c r="F59" s="46" t="s">
        <v>109</v>
      </c>
      <c r="G59" s="46"/>
      <c r="H59" s="65"/>
      <c r="I59" s="65"/>
      <c r="J59" s="65"/>
      <c r="K59" s="72"/>
    </row>
    <row r="60" spans="2:12" ht="12.75" customHeight="1" x14ac:dyDescent="0.2">
      <c r="B60" s="184"/>
      <c r="C60" s="189"/>
      <c r="D60" s="190"/>
      <c r="E60" s="66" t="s">
        <v>110</v>
      </c>
      <c r="F60" s="67"/>
      <c r="G60" s="67"/>
      <c r="H60" s="66"/>
      <c r="I60" s="66"/>
      <c r="J60" s="66"/>
      <c r="K60" s="73"/>
    </row>
    <row r="61" spans="2:12" ht="12" customHeight="1" x14ac:dyDescent="0.2">
      <c r="B61" s="74"/>
      <c r="C61" s="75" t="s">
        <v>95</v>
      </c>
      <c r="D61" s="75"/>
      <c r="E61" s="76" t="s">
        <v>96</v>
      </c>
      <c r="F61" s="76" t="s">
        <v>97</v>
      </c>
      <c r="G61" s="191" t="s">
        <v>98</v>
      </c>
      <c r="H61" s="191"/>
      <c r="I61" s="76" t="s">
        <v>99</v>
      </c>
      <c r="J61" s="76" t="s">
        <v>100</v>
      </c>
      <c r="K61" s="76" t="s">
        <v>36</v>
      </c>
    </row>
    <row r="62" spans="2:12" ht="22.5" customHeight="1" x14ac:dyDescent="0.2">
      <c r="B62" s="192" t="s">
        <v>62</v>
      </c>
      <c r="C62" s="193"/>
      <c r="D62" s="194"/>
      <c r="E62" s="77" t="s">
        <v>101</v>
      </c>
      <c r="F62" s="77">
        <v>1</v>
      </c>
      <c r="G62" s="192" t="s">
        <v>102</v>
      </c>
      <c r="H62" s="194"/>
      <c r="I62" s="78" t="s">
        <v>112</v>
      </c>
      <c r="J62" s="78" t="s">
        <v>112</v>
      </c>
      <c r="K62" s="77">
        <v>1</v>
      </c>
    </row>
    <row r="63" spans="2:12" ht="12" customHeight="1" x14ac:dyDescent="0.2">
      <c r="I63" s="70"/>
      <c r="J63" s="70"/>
    </row>
    <row r="64" spans="2:12" ht="12" customHeight="1" x14ac:dyDescent="0.2">
      <c r="I64" s="70"/>
      <c r="J64" s="70"/>
    </row>
    <row r="65" spans="1:12" ht="12" customHeight="1" x14ac:dyDescent="0.2">
      <c r="I65" s="70"/>
      <c r="J65" s="70"/>
    </row>
    <row r="66" spans="1:12" ht="12" customHeight="1" x14ac:dyDescent="0.2">
      <c r="I66" s="70"/>
      <c r="J66" s="70"/>
    </row>
    <row r="67" spans="1:12" ht="12" customHeight="1" x14ac:dyDescent="0.2">
      <c r="I67" s="70"/>
      <c r="J67" s="70"/>
    </row>
    <row r="68" spans="1:12" ht="30" customHeight="1" x14ac:dyDescent="0.2">
      <c r="A68" s="196" t="s">
        <v>36</v>
      </c>
      <c r="B68" s="196"/>
      <c r="C68" s="197" t="s">
        <v>37</v>
      </c>
      <c r="D68" s="197"/>
      <c r="E68" s="196" t="s">
        <v>38</v>
      </c>
      <c r="F68" s="196"/>
      <c r="G68" s="198" t="s">
        <v>39</v>
      </c>
      <c r="H68" s="199"/>
      <c r="I68" s="196" t="s">
        <v>40</v>
      </c>
      <c r="J68" s="196"/>
      <c r="K68" s="196" t="s">
        <v>103</v>
      </c>
      <c r="L68" s="196"/>
    </row>
    <row r="69" spans="1:12" s="32" customFormat="1" ht="48.75" customHeight="1" x14ac:dyDescent="0.25">
      <c r="A69" s="200" t="s">
        <v>113</v>
      </c>
      <c r="B69" s="201"/>
      <c r="C69" s="195">
        <v>11</v>
      </c>
      <c r="D69" s="195"/>
      <c r="E69" s="195" t="s">
        <v>131</v>
      </c>
      <c r="F69" s="195"/>
      <c r="G69" s="202">
        <v>45849</v>
      </c>
      <c r="H69" s="203"/>
      <c r="I69" s="204" t="s">
        <v>111</v>
      </c>
      <c r="J69" s="195"/>
      <c r="K69" s="195" t="s">
        <v>41</v>
      </c>
      <c r="L69" s="195"/>
    </row>
    <row r="70" spans="1:12" ht="12" customHeight="1" x14ac:dyDescent="0.2">
      <c r="I70" s="70"/>
      <c r="J70" s="70"/>
    </row>
    <row r="71" spans="1:12" ht="18" customHeight="1" x14ac:dyDescent="0.2">
      <c r="A71" s="79"/>
      <c r="B71" s="79"/>
      <c r="C71" s="79"/>
      <c r="D71" s="79"/>
      <c r="E71" s="79"/>
      <c r="F71" s="79"/>
      <c r="G71" s="79"/>
      <c r="H71" s="79"/>
      <c r="I71" s="79"/>
      <c r="J71" s="79"/>
      <c r="K71" s="79"/>
    </row>
    <row r="72" spans="1:12" ht="18" customHeight="1" x14ac:dyDescent="0.2">
      <c r="A72" s="79"/>
      <c r="B72" s="79"/>
      <c r="C72" s="79"/>
      <c r="D72" s="79"/>
      <c r="E72" s="79"/>
      <c r="F72" s="79"/>
      <c r="G72" s="79"/>
      <c r="H72" s="79"/>
      <c r="I72" s="79"/>
      <c r="J72" s="79"/>
      <c r="K72" s="79"/>
    </row>
    <row r="73" spans="1:12" ht="18" customHeight="1" x14ac:dyDescent="0.2">
      <c r="A73" s="79"/>
      <c r="B73" s="79"/>
      <c r="C73" s="79"/>
      <c r="D73" s="79"/>
      <c r="E73" s="79"/>
      <c r="F73" s="79"/>
      <c r="G73" s="79"/>
      <c r="H73" s="79"/>
      <c r="I73" s="79"/>
      <c r="J73" s="79"/>
      <c r="K73" s="79"/>
    </row>
    <row r="74" spans="1:12" ht="18" customHeight="1" x14ac:dyDescent="0.2">
      <c r="A74" s="79"/>
      <c r="B74" s="79"/>
      <c r="C74" s="79"/>
      <c r="D74" s="79"/>
      <c r="E74" s="79"/>
      <c r="F74" s="79"/>
      <c r="G74" s="79"/>
      <c r="H74" s="79"/>
      <c r="I74" s="79"/>
      <c r="J74" s="79"/>
      <c r="K74" s="79"/>
    </row>
    <row r="75" spans="1:12" ht="18" customHeight="1" x14ac:dyDescent="0.2">
      <c r="A75" s="79"/>
      <c r="B75" s="79"/>
      <c r="C75" s="79"/>
      <c r="D75" s="79"/>
      <c r="E75" s="79"/>
      <c r="F75" s="79"/>
      <c r="G75" s="79"/>
      <c r="H75" s="79"/>
      <c r="I75" s="79"/>
      <c r="J75" s="79"/>
      <c r="K75" s="79"/>
    </row>
    <row r="76" spans="1:12" ht="18" customHeight="1" x14ac:dyDescent="0.2">
      <c r="A76" s="79"/>
      <c r="B76" s="79"/>
      <c r="C76" s="79"/>
      <c r="D76" s="79"/>
      <c r="E76" s="79"/>
      <c r="F76" s="79"/>
      <c r="G76" s="79"/>
      <c r="H76" s="79"/>
      <c r="I76" s="79"/>
      <c r="J76" s="79"/>
      <c r="K76" s="79"/>
    </row>
    <row r="77" spans="1:12" ht="18" customHeight="1" x14ac:dyDescent="0.2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</row>
    <row r="78" spans="1:12" x14ac:dyDescent="0.2">
      <c r="A78" s="79"/>
      <c r="B78" s="79"/>
      <c r="C78" s="79"/>
      <c r="D78" s="79"/>
      <c r="E78" s="79"/>
      <c r="F78" s="79"/>
      <c r="G78" s="79"/>
      <c r="H78" s="79"/>
      <c r="I78" s="79"/>
      <c r="J78" s="79"/>
      <c r="K78" s="79"/>
    </row>
    <row r="79" spans="1:12" x14ac:dyDescent="0.2">
      <c r="A79" s="79"/>
      <c r="B79" s="79"/>
      <c r="C79" s="79"/>
      <c r="D79" s="79"/>
      <c r="E79" s="79"/>
      <c r="F79" s="79"/>
      <c r="G79" s="79"/>
      <c r="H79" s="79"/>
      <c r="I79" s="79"/>
      <c r="J79" s="79"/>
      <c r="K79" s="79"/>
    </row>
    <row r="80" spans="1:12" x14ac:dyDescent="0.2">
      <c r="A80" s="79"/>
      <c r="B80" s="79"/>
      <c r="C80" s="79"/>
      <c r="D80" s="79"/>
      <c r="E80" s="79"/>
      <c r="F80" s="79"/>
      <c r="G80" s="79"/>
      <c r="H80" s="79"/>
      <c r="I80" s="79"/>
      <c r="J80" s="79"/>
      <c r="K80" s="79"/>
    </row>
    <row r="81" spans="1:11" x14ac:dyDescent="0.2">
      <c r="A81" s="79"/>
      <c r="B81" s="79"/>
      <c r="C81" s="79"/>
      <c r="D81" s="79"/>
      <c r="E81" s="79"/>
      <c r="F81" s="79"/>
      <c r="G81" s="79"/>
      <c r="H81" s="79"/>
      <c r="I81" s="79"/>
      <c r="J81" s="79"/>
      <c r="K81" s="79"/>
    </row>
    <row r="82" spans="1:11" x14ac:dyDescent="0.2">
      <c r="A82" s="79"/>
      <c r="B82" s="79"/>
      <c r="C82" s="79"/>
      <c r="D82" s="79"/>
      <c r="E82" s="79"/>
      <c r="F82" s="79"/>
      <c r="G82" s="79"/>
      <c r="H82" s="79"/>
      <c r="I82" s="79"/>
      <c r="J82" s="79"/>
      <c r="K82" s="79"/>
    </row>
    <row r="83" spans="1:11" x14ac:dyDescent="0.2">
      <c r="A83" s="79"/>
      <c r="B83" s="79"/>
      <c r="C83" s="79"/>
      <c r="D83" s="79"/>
      <c r="E83" s="79"/>
      <c r="F83" s="79"/>
      <c r="G83" s="79"/>
      <c r="H83" s="79"/>
      <c r="I83" s="79"/>
      <c r="J83" s="79"/>
      <c r="K83" s="79"/>
    </row>
    <row r="84" spans="1:11" x14ac:dyDescent="0.2">
      <c r="A84" s="79"/>
      <c r="B84" s="79"/>
      <c r="C84" s="79"/>
      <c r="D84" s="79"/>
      <c r="E84" s="79"/>
      <c r="F84" s="79"/>
      <c r="G84" s="79"/>
      <c r="H84" s="79"/>
      <c r="I84" s="79"/>
      <c r="J84" s="79"/>
      <c r="K84" s="79"/>
    </row>
    <row r="85" spans="1:11" x14ac:dyDescent="0.2">
      <c r="A85" s="79"/>
      <c r="B85" s="79"/>
      <c r="C85" s="79"/>
      <c r="D85" s="79"/>
      <c r="E85" s="79"/>
      <c r="F85" s="79"/>
      <c r="G85" s="79"/>
      <c r="H85" s="79"/>
      <c r="I85" s="79"/>
      <c r="J85" s="79"/>
      <c r="K85" s="79"/>
    </row>
    <row r="86" spans="1:11" x14ac:dyDescent="0.2">
      <c r="A86" s="79"/>
      <c r="B86" s="79"/>
      <c r="C86" s="79"/>
      <c r="D86" s="79"/>
      <c r="E86" s="79"/>
      <c r="F86" s="79"/>
      <c r="G86" s="79"/>
      <c r="H86" s="79"/>
      <c r="I86" s="79"/>
      <c r="J86" s="79"/>
      <c r="K86" s="79"/>
    </row>
    <row r="87" spans="1:11" x14ac:dyDescent="0.2">
      <c r="A87" s="79"/>
      <c r="B87" s="79"/>
      <c r="C87" s="79"/>
      <c r="D87" s="79"/>
      <c r="E87" s="79"/>
      <c r="F87" s="79"/>
      <c r="G87" s="79"/>
      <c r="H87" s="79"/>
      <c r="I87" s="79"/>
      <c r="J87" s="79"/>
      <c r="K87" s="79"/>
    </row>
    <row r="88" spans="1:11" x14ac:dyDescent="0.2">
      <c r="A88" s="79"/>
      <c r="B88" s="79"/>
      <c r="C88" s="79"/>
      <c r="D88" s="79"/>
      <c r="E88" s="79"/>
      <c r="F88" s="79"/>
      <c r="G88" s="79"/>
      <c r="H88" s="79"/>
      <c r="I88" s="79"/>
      <c r="J88" s="79"/>
      <c r="K88" s="79"/>
    </row>
    <row r="89" spans="1:11" x14ac:dyDescent="0.2">
      <c r="A89" s="79"/>
      <c r="B89" s="79"/>
      <c r="C89" s="79"/>
      <c r="D89" s="79"/>
      <c r="E89" s="79"/>
      <c r="F89" s="79"/>
      <c r="G89" s="79"/>
      <c r="H89" s="79"/>
      <c r="I89" s="79"/>
      <c r="J89" s="79"/>
      <c r="K89" s="79"/>
    </row>
    <row r="90" spans="1:11" x14ac:dyDescent="0.2">
      <c r="A90" s="79"/>
      <c r="B90" s="79"/>
      <c r="C90" s="79"/>
      <c r="D90" s="79"/>
      <c r="E90" s="79"/>
      <c r="F90" s="79"/>
      <c r="G90" s="79"/>
      <c r="H90" s="79"/>
      <c r="I90" s="79"/>
      <c r="J90" s="79"/>
      <c r="K90" s="79"/>
    </row>
  </sheetData>
  <mergeCells count="43">
    <mergeCell ref="K69:L69"/>
    <mergeCell ref="A68:B68"/>
    <mergeCell ref="C68:D68"/>
    <mergeCell ref="E68:F68"/>
    <mergeCell ref="G68:H68"/>
    <mergeCell ref="I68:J68"/>
    <mergeCell ref="K68:L68"/>
    <mergeCell ref="A69:B69"/>
    <mergeCell ref="C69:D69"/>
    <mergeCell ref="E69:F69"/>
    <mergeCell ref="G69:H69"/>
    <mergeCell ref="I69:J69"/>
    <mergeCell ref="B53:B60"/>
    <mergeCell ref="C53:D56"/>
    <mergeCell ref="C57:D60"/>
    <mergeCell ref="G61:H61"/>
    <mergeCell ref="B62:D62"/>
    <mergeCell ref="G62:H62"/>
    <mergeCell ref="B32:B51"/>
    <mergeCell ref="C32:D35"/>
    <mergeCell ref="C36:D39"/>
    <mergeCell ref="C40:D43"/>
    <mergeCell ref="C44:D47"/>
    <mergeCell ref="C48:D51"/>
    <mergeCell ref="E21:I21"/>
    <mergeCell ref="J21:K22"/>
    <mergeCell ref="E22:I22"/>
    <mergeCell ref="B25:B29"/>
    <mergeCell ref="D25:I26"/>
    <mergeCell ref="C27:I28"/>
    <mergeCell ref="B17:B19"/>
    <mergeCell ref="E17:I17"/>
    <mergeCell ref="J17:K18"/>
    <mergeCell ref="E18:I18"/>
    <mergeCell ref="E19:I19"/>
    <mergeCell ref="J19:K20"/>
    <mergeCell ref="E20:I20"/>
    <mergeCell ref="B10:F10"/>
    <mergeCell ref="H10:K10"/>
    <mergeCell ref="B12:B14"/>
    <mergeCell ref="C12:K12"/>
    <mergeCell ref="C13:K13"/>
    <mergeCell ref="C14:K14"/>
  </mergeCells>
  <hyperlinks>
    <hyperlink ref="D5" r:id="rId1" xr:uid="{A6147C69-905B-4D8F-A094-39A104576D58}"/>
    <hyperlink ref="D7" r:id="rId2" xr:uid="{10DD74D5-FDF4-4F59-99FB-BDE6F2A9FACC}"/>
    <hyperlink ref="D8" r:id="rId3" xr:uid="{8F657771-55EA-4E24-89F3-A5552019B1D6}"/>
    <hyperlink ref="J5" r:id="rId4" xr:uid="{243E3616-6A53-4999-B6F3-25A39555D14A}"/>
    <hyperlink ref="J7" r:id="rId5" xr:uid="{F6D529A4-5748-4B90-BE12-50354490BA15}"/>
    <hyperlink ref="J8" r:id="rId6" xr:uid="{04DEEEA0-4482-4C70-A0A3-8BE323A671AE}"/>
  </hyperlinks>
  <printOptions horizontalCentered="1"/>
  <pageMargins left="0.51181102362204722" right="0.51181102362204722" top="0.55118110236220474" bottom="0.55118110236220474" header="0.31496062992125984" footer="0.31496062992125984"/>
  <pageSetup paperSize="9" scale="72" fitToHeight="0" orientation="portrait" r:id="rId7"/>
  <headerFooter differentFirst="1">
    <oddHeader>&amp;L&amp;"-,Gras"Centre Hospitalier Durécu Lavoisier de Darnétal&amp;"-,Normal"
Reconstruction du SMR et restructuration de l'EHPAD au Centre Hospitalier Durécu-Lavoisier
DCE - DPGF - Lot n°1&amp;RJuillet 2025 
N° d'affaire : B240046</oddHeader>
    <oddFooter>&amp;L&amp;10&amp;Z&amp;F&amp;RSOGETI BATIMENT
&amp;P</oddFooter>
  </headerFooter>
  <rowBreaks count="1" manualBreakCount="1">
    <brk id="65" max="10" man="1"/>
  </rowBreaks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A5A9-1EB0-4690-B738-482F51A56E09}">
  <sheetPr codeName="Feuil2">
    <pageSetUpPr fitToPage="1"/>
  </sheetPr>
  <dimension ref="A1:ZI237"/>
  <sheetViews>
    <sheetView showGridLines="0" showZeros="0" tabSelected="1" view="pageBreakPreview" zoomScaleNormal="100" zoomScaleSheetLayoutView="100" workbookViewId="0">
      <pane ySplit="2" topLeftCell="A106" activePane="bottomLeft" state="frozen"/>
      <selection pane="bottomLeft" activeCell="C105" sqref="C105"/>
    </sheetView>
  </sheetViews>
  <sheetFormatPr baseColWidth="10" defaultColWidth="10.7109375" defaultRowHeight="15" x14ac:dyDescent="0.25"/>
  <cols>
    <col min="1" max="1" width="10.7109375" style="99"/>
    <col min="2" max="2" width="11" style="99" customWidth="1"/>
    <col min="3" max="3" width="46.7109375" style="99" customWidth="1"/>
    <col min="4" max="4" width="4.7109375" style="113" customWidth="1"/>
    <col min="5" max="6" width="10.7109375" style="121" customWidth="1"/>
    <col min="7" max="7" width="10.7109375" style="122" customWidth="1"/>
    <col min="8" max="8" width="12.7109375" style="122" customWidth="1"/>
    <col min="9" max="9" width="1.7109375" style="121" customWidth="1"/>
    <col min="10" max="11" width="10.7109375" style="121" customWidth="1"/>
    <col min="12" max="12" width="10.7109375" style="122" customWidth="1"/>
    <col min="13" max="13" width="12.7109375" style="122" customWidth="1"/>
    <col min="14" max="14" width="1.7109375" style="121" customWidth="1"/>
    <col min="15" max="16" width="10.7109375" style="121" customWidth="1"/>
    <col min="17" max="17" width="10.7109375" style="122" customWidth="1"/>
    <col min="18" max="18" width="12.7109375" style="122" customWidth="1"/>
    <col min="19" max="19" width="1.7109375" style="99" customWidth="1"/>
    <col min="20" max="683" width="10.7109375" style="99"/>
    <col min="684" max="686" width="10.7109375" style="99" customWidth="1"/>
    <col min="687" max="16384" width="10.7109375" style="99"/>
  </cols>
  <sheetData>
    <row r="1" spans="1:685" s="116" customFormat="1" ht="24" customHeight="1" x14ac:dyDescent="0.25">
      <c r="A1" s="205"/>
      <c r="B1" s="206" t="s">
        <v>22</v>
      </c>
      <c r="C1" s="206" t="s">
        <v>23</v>
      </c>
      <c r="D1" s="208" t="s">
        <v>3</v>
      </c>
      <c r="E1" s="215" t="s">
        <v>0</v>
      </c>
      <c r="F1" s="216"/>
      <c r="G1" s="216"/>
      <c r="H1" s="217"/>
      <c r="I1" s="2"/>
      <c r="J1" s="215" t="s">
        <v>1</v>
      </c>
      <c r="K1" s="216"/>
      <c r="L1" s="216"/>
      <c r="M1" s="217"/>
      <c r="N1" s="2"/>
      <c r="O1" s="215" t="s">
        <v>2</v>
      </c>
      <c r="P1" s="216"/>
      <c r="Q1" s="216"/>
      <c r="R1" s="217"/>
    </row>
    <row r="2" spans="1:685" s="116" customFormat="1" ht="28.5" customHeight="1" x14ac:dyDescent="0.25">
      <c r="A2" s="205"/>
      <c r="B2" s="207"/>
      <c r="C2" s="207"/>
      <c r="D2" s="209" t="s">
        <v>3</v>
      </c>
      <c r="E2" s="117" t="s">
        <v>4</v>
      </c>
      <c r="F2" s="117" t="s">
        <v>5</v>
      </c>
      <c r="G2" s="118" t="s">
        <v>6</v>
      </c>
      <c r="H2" s="118" t="s">
        <v>7</v>
      </c>
      <c r="I2" s="3"/>
      <c r="J2" s="119" t="s">
        <v>8</v>
      </c>
      <c r="K2" s="117" t="s">
        <v>9</v>
      </c>
      <c r="L2" s="118" t="s">
        <v>10</v>
      </c>
      <c r="M2" s="120" t="s">
        <v>11</v>
      </c>
      <c r="N2" s="3"/>
      <c r="O2" s="117" t="s">
        <v>12</v>
      </c>
      <c r="P2" s="117" t="s">
        <v>13</v>
      </c>
      <c r="Q2" s="118" t="s">
        <v>14</v>
      </c>
      <c r="R2" s="118" t="s">
        <v>15</v>
      </c>
    </row>
    <row r="3" spans="1:685" s="116" customFormat="1" ht="60.75" customHeight="1" x14ac:dyDescent="0.25">
      <c r="A3" s="1"/>
      <c r="B3" s="212" t="s">
        <v>24</v>
      </c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4"/>
    </row>
    <row r="4" spans="1:685" x14ac:dyDescent="0.25">
      <c r="B4" s="91"/>
      <c r="C4" s="92"/>
      <c r="D4" s="101"/>
      <c r="E4" s="102"/>
      <c r="F4" s="93"/>
      <c r="G4" s="103"/>
      <c r="H4" s="104">
        <f t="shared" ref="H4:H15" si="0">F4*G4</f>
        <v>0</v>
      </c>
      <c r="I4" s="94"/>
      <c r="J4" s="105"/>
      <c r="K4" s="93"/>
      <c r="L4" s="103"/>
      <c r="M4" s="104">
        <f t="shared" ref="M4:M15" si="1">K4*L4</f>
        <v>0</v>
      </c>
      <c r="N4" s="94"/>
      <c r="O4" s="105"/>
      <c r="P4" s="93"/>
      <c r="Q4" s="103"/>
      <c r="R4" s="104">
        <f t="shared" ref="R4:R15" si="2">P4*Q4</f>
        <v>0</v>
      </c>
      <c r="S4" s="95"/>
      <c r="ZH4" s="99" t="s">
        <v>16</v>
      </c>
      <c r="ZI4" s="96" t="s">
        <v>17</v>
      </c>
    </row>
    <row r="5" spans="1:685" ht="34.5" customHeight="1" x14ac:dyDescent="0.25">
      <c r="B5" s="210" t="s">
        <v>134</v>
      </c>
      <c r="C5" s="211"/>
      <c r="D5" s="114"/>
      <c r="E5" s="102"/>
      <c r="F5" s="93"/>
      <c r="G5" s="103"/>
      <c r="H5" s="104">
        <f t="shared" si="0"/>
        <v>0</v>
      </c>
      <c r="I5" s="94"/>
      <c r="J5" s="105"/>
      <c r="K5" s="93"/>
      <c r="L5" s="103"/>
      <c r="M5" s="104">
        <f t="shared" si="1"/>
        <v>0</v>
      </c>
      <c r="N5" s="94"/>
      <c r="O5" s="105"/>
      <c r="P5" s="93"/>
      <c r="Q5" s="103"/>
      <c r="R5" s="104">
        <f t="shared" si="2"/>
        <v>0</v>
      </c>
      <c r="S5" s="95"/>
      <c r="ZI5" s="96"/>
    </row>
    <row r="6" spans="1:685" ht="24.75" customHeight="1" x14ac:dyDescent="0.25">
      <c r="B6" s="97"/>
      <c r="C6" s="98"/>
      <c r="D6" s="101"/>
      <c r="E6" s="102"/>
      <c r="F6" s="93"/>
      <c r="G6" s="103"/>
      <c r="H6" s="104">
        <f t="shared" si="0"/>
        <v>0</v>
      </c>
      <c r="I6" s="94"/>
      <c r="J6" s="105"/>
      <c r="K6" s="93"/>
      <c r="L6" s="103"/>
      <c r="M6" s="104">
        <f t="shared" si="1"/>
        <v>0</v>
      </c>
      <c r="N6" s="94"/>
      <c r="O6" s="105"/>
      <c r="P6" s="93"/>
      <c r="Q6" s="103"/>
      <c r="R6" s="104">
        <f t="shared" si="2"/>
        <v>0</v>
      </c>
      <c r="S6" s="95"/>
      <c r="ZI6" s="96"/>
    </row>
    <row r="7" spans="1:685" ht="30.75" customHeight="1" x14ac:dyDescent="0.25">
      <c r="B7" s="100">
        <v>5</v>
      </c>
      <c r="C7" s="127" t="s">
        <v>126</v>
      </c>
      <c r="D7" s="101"/>
      <c r="E7" s="102"/>
      <c r="F7" s="93"/>
      <c r="G7" s="103"/>
      <c r="H7" s="104">
        <f t="shared" si="0"/>
        <v>0</v>
      </c>
      <c r="I7" s="94"/>
      <c r="J7" s="105"/>
      <c r="K7" s="93"/>
      <c r="L7" s="103"/>
      <c r="M7" s="104">
        <f t="shared" si="1"/>
        <v>0</v>
      </c>
      <c r="N7" s="94"/>
      <c r="O7" s="105"/>
      <c r="P7" s="93"/>
      <c r="Q7" s="103"/>
      <c r="R7" s="104">
        <f t="shared" si="2"/>
        <v>0</v>
      </c>
      <c r="S7" s="95"/>
      <c r="ZI7" s="96"/>
    </row>
    <row r="8" spans="1:685" ht="30.75" customHeight="1" x14ac:dyDescent="0.25">
      <c r="B8" s="100" t="s">
        <v>142</v>
      </c>
      <c r="C8" s="127" t="s">
        <v>141</v>
      </c>
      <c r="D8" s="101" t="s">
        <v>127</v>
      </c>
      <c r="E8" s="102">
        <v>1</v>
      </c>
      <c r="F8" s="93"/>
      <c r="G8" s="103"/>
      <c r="H8" s="104">
        <f t="shared" si="0"/>
        <v>0</v>
      </c>
      <c r="I8" s="94"/>
      <c r="J8" s="105">
        <v>1</v>
      </c>
      <c r="K8" s="93"/>
      <c r="L8" s="103"/>
      <c r="M8" s="104">
        <f t="shared" si="1"/>
        <v>0</v>
      </c>
      <c r="N8" s="94"/>
      <c r="O8" s="105">
        <v>1</v>
      </c>
      <c r="P8" s="93"/>
      <c r="Q8" s="103"/>
      <c r="R8" s="104">
        <f t="shared" si="2"/>
        <v>0</v>
      </c>
      <c r="S8" s="95"/>
      <c r="ZI8" s="96"/>
    </row>
    <row r="9" spans="1:685" ht="30.75" customHeight="1" x14ac:dyDescent="0.25">
      <c r="B9" s="100">
        <v>5.2</v>
      </c>
      <c r="C9" s="127" t="s">
        <v>143</v>
      </c>
      <c r="D9" s="101" t="s">
        <v>127</v>
      </c>
      <c r="E9" s="102">
        <v>1</v>
      </c>
      <c r="F9" s="93"/>
      <c r="G9" s="103"/>
      <c r="H9" s="104">
        <f t="shared" si="0"/>
        <v>0</v>
      </c>
      <c r="I9" s="94"/>
      <c r="J9" s="105">
        <v>1</v>
      </c>
      <c r="K9" s="93"/>
      <c r="L9" s="103"/>
      <c r="M9" s="104">
        <f t="shared" si="1"/>
        <v>0</v>
      </c>
      <c r="N9" s="94"/>
      <c r="O9" s="105"/>
      <c r="P9" s="93"/>
      <c r="Q9" s="103"/>
      <c r="R9" s="104">
        <f t="shared" si="2"/>
        <v>0</v>
      </c>
      <c r="S9" s="95"/>
      <c r="ZI9" s="96"/>
    </row>
    <row r="10" spans="1:685" ht="30.75" customHeight="1" x14ac:dyDescent="0.25">
      <c r="B10" s="100">
        <v>5.3</v>
      </c>
      <c r="C10" s="127" t="s">
        <v>135</v>
      </c>
      <c r="D10" s="101"/>
      <c r="E10" s="102"/>
      <c r="F10" s="93"/>
      <c r="G10" s="103"/>
      <c r="H10" s="104">
        <f t="shared" si="0"/>
        <v>0</v>
      </c>
      <c r="I10" s="94"/>
      <c r="J10" s="105"/>
      <c r="K10" s="93"/>
      <c r="L10" s="103"/>
      <c r="M10" s="104">
        <f t="shared" si="1"/>
        <v>0</v>
      </c>
      <c r="N10" s="94"/>
      <c r="O10" s="105"/>
      <c r="P10" s="93"/>
      <c r="Q10" s="103"/>
      <c r="R10" s="104">
        <f t="shared" si="2"/>
        <v>0</v>
      </c>
      <c r="S10" s="95"/>
      <c r="ZI10" s="96"/>
    </row>
    <row r="11" spans="1:685" ht="30.75" customHeight="1" x14ac:dyDescent="0.25">
      <c r="B11" s="106"/>
      <c r="C11" s="126" t="s">
        <v>136</v>
      </c>
      <c r="D11" s="101" t="s">
        <v>128</v>
      </c>
      <c r="E11" s="133">
        <v>75</v>
      </c>
      <c r="F11" s="134"/>
      <c r="G11" s="133"/>
      <c r="H11" s="135">
        <f t="shared" si="0"/>
        <v>0</v>
      </c>
      <c r="I11" s="94"/>
      <c r="J11" s="105">
        <v>100</v>
      </c>
      <c r="K11" s="93"/>
      <c r="L11" s="103"/>
      <c r="M11" s="135">
        <f t="shared" si="1"/>
        <v>0</v>
      </c>
      <c r="N11" s="94"/>
      <c r="O11" s="105">
        <v>220</v>
      </c>
      <c r="P11" s="93"/>
      <c r="Q11" s="103"/>
      <c r="R11" s="135">
        <f t="shared" si="2"/>
        <v>0</v>
      </c>
      <c r="S11" s="95"/>
      <c r="ZI11" s="96"/>
    </row>
    <row r="12" spans="1:685" ht="30.75" customHeight="1" x14ac:dyDescent="0.25">
      <c r="B12" s="106"/>
      <c r="C12" s="126" t="s">
        <v>144</v>
      </c>
      <c r="D12" s="101" t="s">
        <v>127</v>
      </c>
      <c r="E12" s="133">
        <v>1</v>
      </c>
      <c r="F12" s="134"/>
      <c r="G12" s="133"/>
      <c r="H12" s="135">
        <f t="shared" si="0"/>
        <v>0</v>
      </c>
      <c r="I12" s="94"/>
      <c r="J12" s="105">
        <v>1</v>
      </c>
      <c r="K12" s="93"/>
      <c r="L12" s="103"/>
      <c r="M12" s="135">
        <f t="shared" si="1"/>
        <v>0</v>
      </c>
      <c r="N12" s="94"/>
      <c r="O12" s="105">
        <v>1</v>
      </c>
      <c r="P12" s="93"/>
      <c r="Q12" s="103"/>
      <c r="R12" s="135">
        <f t="shared" si="2"/>
        <v>0</v>
      </c>
      <c r="S12" s="95"/>
      <c r="ZI12" s="96"/>
    </row>
    <row r="13" spans="1:685" ht="30.75" customHeight="1" x14ac:dyDescent="0.25">
      <c r="B13" s="106"/>
      <c r="C13" s="126" t="s">
        <v>137</v>
      </c>
      <c r="D13" s="101" t="s">
        <v>127</v>
      </c>
      <c r="E13" s="133">
        <v>1</v>
      </c>
      <c r="F13" s="134"/>
      <c r="G13" s="133"/>
      <c r="H13" s="135">
        <f t="shared" si="0"/>
        <v>0</v>
      </c>
      <c r="I13" s="94"/>
      <c r="J13" s="105">
        <v>1</v>
      </c>
      <c r="K13" s="93"/>
      <c r="L13" s="103"/>
      <c r="M13" s="135">
        <f t="shared" si="1"/>
        <v>0</v>
      </c>
      <c r="N13" s="94"/>
      <c r="O13" s="105">
        <v>1</v>
      </c>
      <c r="P13" s="93"/>
      <c r="Q13" s="103"/>
      <c r="R13" s="135">
        <f t="shared" si="2"/>
        <v>0</v>
      </c>
      <c r="S13" s="95"/>
      <c r="ZI13" s="96"/>
    </row>
    <row r="14" spans="1:685" ht="30.75" customHeight="1" x14ac:dyDescent="0.25">
      <c r="B14" s="106"/>
      <c r="C14" s="126" t="s">
        <v>138</v>
      </c>
      <c r="D14" s="101" t="s">
        <v>127</v>
      </c>
      <c r="E14" s="133">
        <v>1</v>
      </c>
      <c r="F14" s="134"/>
      <c r="G14" s="133"/>
      <c r="H14" s="135">
        <f t="shared" si="0"/>
        <v>0</v>
      </c>
      <c r="I14" s="94"/>
      <c r="J14" s="105">
        <v>1</v>
      </c>
      <c r="K14" s="93"/>
      <c r="L14" s="103"/>
      <c r="M14" s="135">
        <f t="shared" si="1"/>
        <v>0</v>
      </c>
      <c r="N14" s="94"/>
      <c r="O14" s="105">
        <v>1</v>
      </c>
      <c r="P14" s="93"/>
      <c r="Q14" s="103"/>
      <c r="R14" s="135">
        <f t="shared" si="2"/>
        <v>0</v>
      </c>
      <c r="S14" s="95"/>
      <c r="ZI14" s="96"/>
    </row>
    <row r="15" spans="1:685" ht="30.75" customHeight="1" x14ac:dyDescent="0.25">
      <c r="B15" s="106"/>
      <c r="C15" s="126" t="s">
        <v>139</v>
      </c>
      <c r="D15" s="101" t="s">
        <v>128</v>
      </c>
      <c r="E15" s="133"/>
      <c r="F15" s="134"/>
      <c r="G15" s="133"/>
      <c r="H15" s="135">
        <f t="shared" si="0"/>
        <v>0</v>
      </c>
      <c r="I15" s="94"/>
      <c r="J15" s="105"/>
      <c r="K15" s="93"/>
      <c r="L15" s="103"/>
      <c r="M15" s="135">
        <f t="shared" si="1"/>
        <v>0</v>
      </c>
      <c r="N15" s="94"/>
      <c r="O15" s="105">
        <v>50</v>
      </c>
      <c r="P15" s="93"/>
      <c r="Q15" s="103"/>
      <c r="R15" s="135">
        <f t="shared" si="2"/>
        <v>0</v>
      </c>
      <c r="S15" s="95"/>
      <c r="ZI15" s="96"/>
    </row>
    <row r="16" spans="1:685" ht="30.75" customHeight="1" x14ac:dyDescent="0.25">
      <c r="B16" s="100">
        <v>5.4</v>
      </c>
      <c r="C16" s="127" t="s">
        <v>145</v>
      </c>
      <c r="D16" s="101"/>
      <c r="E16" s="133"/>
      <c r="F16" s="134"/>
      <c r="G16" s="133"/>
      <c r="H16" s="135"/>
      <c r="I16" s="94"/>
      <c r="J16" s="105"/>
      <c r="K16" s="93"/>
      <c r="L16" s="103"/>
      <c r="M16" s="135"/>
      <c r="N16" s="94"/>
      <c r="O16" s="105"/>
      <c r="P16" s="93"/>
      <c r="Q16" s="103"/>
      <c r="R16" s="135"/>
      <c r="S16" s="95"/>
      <c r="ZI16" s="96"/>
    </row>
    <row r="17" spans="2:685" ht="30.75" customHeight="1" x14ac:dyDescent="0.25">
      <c r="B17" s="106" t="s">
        <v>140</v>
      </c>
      <c r="C17" s="126" t="s">
        <v>146</v>
      </c>
      <c r="D17" s="101"/>
      <c r="E17" s="133"/>
      <c r="F17" s="134"/>
      <c r="G17" s="133"/>
      <c r="H17" s="135"/>
      <c r="I17" s="94"/>
      <c r="J17" s="105"/>
      <c r="K17" s="93"/>
      <c r="L17" s="103"/>
      <c r="M17" s="135"/>
      <c r="N17" s="94"/>
      <c r="O17" s="105"/>
      <c r="P17" s="93"/>
      <c r="Q17" s="103"/>
      <c r="R17" s="135"/>
      <c r="S17" s="95"/>
      <c r="ZI17" s="96"/>
    </row>
    <row r="18" spans="2:685" ht="30.75" customHeight="1" x14ac:dyDescent="0.25">
      <c r="B18" s="106"/>
      <c r="C18" s="126" t="s">
        <v>147</v>
      </c>
      <c r="D18" s="101" t="s">
        <v>127</v>
      </c>
      <c r="E18" s="133"/>
      <c r="F18" s="134"/>
      <c r="G18" s="133"/>
      <c r="H18" s="135"/>
      <c r="I18" s="94"/>
      <c r="J18" s="105"/>
      <c r="K18" s="93"/>
      <c r="L18" s="103"/>
      <c r="M18" s="135"/>
      <c r="N18" s="94"/>
      <c r="O18" s="105">
        <v>1</v>
      </c>
      <c r="P18" s="93"/>
      <c r="Q18" s="103"/>
      <c r="R18" s="135"/>
      <c r="S18" s="95"/>
      <c r="ZI18" s="96"/>
    </row>
    <row r="19" spans="2:685" ht="30.75" customHeight="1" x14ac:dyDescent="0.25">
      <c r="B19" s="106" t="s">
        <v>149</v>
      </c>
      <c r="C19" s="126" t="s">
        <v>148</v>
      </c>
      <c r="D19" s="101"/>
      <c r="E19" s="133"/>
      <c r="F19" s="134"/>
      <c r="G19" s="133"/>
      <c r="H19" s="135"/>
      <c r="I19" s="94"/>
      <c r="J19" s="105"/>
      <c r="K19" s="93"/>
      <c r="L19" s="103"/>
      <c r="M19" s="135"/>
      <c r="N19" s="94"/>
      <c r="O19" s="105"/>
      <c r="P19" s="93"/>
      <c r="Q19" s="103"/>
      <c r="R19" s="135"/>
      <c r="S19" s="95"/>
      <c r="ZI19" s="96"/>
    </row>
    <row r="20" spans="2:685" ht="30.75" customHeight="1" x14ac:dyDescent="0.25">
      <c r="B20" s="106"/>
      <c r="C20" s="126" t="s">
        <v>183</v>
      </c>
      <c r="D20" s="101" t="s">
        <v>127</v>
      </c>
      <c r="E20" s="133"/>
      <c r="F20" s="134"/>
      <c r="G20" s="133"/>
      <c r="H20" s="135"/>
      <c r="I20" s="94"/>
      <c r="J20" s="105"/>
      <c r="K20" s="93"/>
      <c r="L20" s="103"/>
      <c r="M20" s="135"/>
      <c r="N20" s="94"/>
      <c r="O20" s="105">
        <v>1</v>
      </c>
      <c r="P20" s="93"/>
      <c r="Q20" s="103"/>
      <c r="R20" s="135"/>
      <c r="S20" s="95"/>
      <c r="ZI20" s="96"/>
    </row>
    <row r="21" spans="2:685" ht="30.75" customHeight="1" x14ac:dyDescent="0.25">
      <c r="B21" s="106"/>
      <c r="C21" s="126" t="s">
        <v>182</v>
      </c>
      <c r="D21" s="101" t="s">
        <v>127</v>
      </c>
      <c r="E21" s="133"/>
      <c r="F21" s="134"/>
      <c r="G21" s="133"/>
      <c r="H21" s="135"/>
      <c r="I21" s="94"/>
      <c r="J21" s="105">
        <v>1</v>
      </c>
      <c r="K21" s="93"/>
      <c r="L21" s="103"/>
      <c r="M21" s="135"/>
      <c r="N21" s="94"/>
      <c r="O21" s="105"/>
      <c r="P21" s="93"/>
      <c r="Q21" s="103"/>
      <c r="R21" s="135"/>
      <c r="S21" s="95"/>
      <c r="ZI21" s="96"/>
    </row>
    <row r="22" spans="2:685" ht="30.75" customHeight="1" x14ac:dyDescent="0.25">
      <c r="B22" s="106"/>
      <c r="C22" s="126" t="s">
        <v>184</v>
      </c>
      <c r="D22" s="101" t="s">
        <v>127</v>
      </c>
      <c r="E22" s="133">
        <v>1</v>
      </c>
      <c r="F22" s="134"/>
      <c r="G22" s="133"/>
      <c r="H22" s="135"/>
      <c r="I22" s="94"/>
      <c r="J22" s="105"/>
      <c r="K22" s="93"/>
      <c r="L22" s="103"/>
      <c r="M22" s="135"/>
      <c r="N22" s="94"/>
      <c r="O22" s="105"/>
      <c r="P22" s="93"/>
      <c r="Q22" s="103"/>
      <c r="R22" s="135"/>
      <c r="S22" s="95"/>
      <c r="ZI22" s="96"/>
    </row>
    <row r="23" spans="2:685" ht="30.75" customHeight="1" x14ac:dyDescent="0.25">
      <c r="B23" s="106" t="s">
        <v>151</v>
      </c>
      <c r="C23" s="126" t="s">
        <v>150</v>
      </c>
      <c r="D23" s="101" t="s">
        <v>128</v>
      </c>
      <c r="E23" s="133"/>
      <c r="F23" s="134"/>
      <c r="G23" s="133"/>
      <c r="H23" s="135"/>
      <c r="I23" s="94"/>
      <c r="J23" s="105"/>
      <c r="K23" s="93"/>
      <c r="L23" s="103"/>
      <c r="M23" s="135"/>
      <c r="N23" s="94"/>
      <c r="O23" s="105">
        <v>90</v>
      </c>
      <c r="P23" s="93"/>
      <c r="Q23" s="103"/>
      <c r="R23" s="135"/>
      <c r="S23" s="95"/>
      <c r="ZI23" s="96"/>
    </row>
    <row r="24" spans="2:685" ht="30.75" customHeight="1" x14ac:dyDescent="0.25">
      <c r="B24" s="106"/>
      <c r="C24" s="126" t="s">
        <v>185</v>
      </c>
      <c r="D24" s="101" t="s">
        <v>128</v>
      </c>
      <c r="E24" s="133"/>
      <c r="F24" s="134"/>
      <c r="G24" s="133"/>
      <c r="H24" s="135"/>
      <c r="I24" s="94"/>
      <c r="J24" s="105">
        <v>80</v>
      </c>
      <c r="K24" s="93"/>
      <c r="L24" s="103"/>
      <c r="M24" s="135"/>
      <c r="N24" s="94"/>
      <c r="O24" s="105"/>
      <c r="P24" s="93"/>
      <c r="Q24" s="103"/>
      <c r="R24" s="135"/>
      <c r="S24" s="95"/>
      <c r="ZI24" s="96"/>
    </row>
    <row r="25" spans="2:685" ht="30.75" customHeight="1" x14ac:dyDescent="0.25">
      <c r="B25" s="106"/>
      <c r="C25" s="126" t="s">
        <v>186</v>
      </c>
      <c r="D25" s="101" t="s">
        <v>128</v>
      </c>
      <c r="E25" s="133">
        <v>140</v>
      </c>
      <c r="F25" s="134"/>
      <c r="G25" s="133"/>
      <c r="H25" s="135"/>
      <c r="I25" s="94"/>
      <c r="J25" s="105"/>
      <c r="K25" s="93"/>
      <c r="L25" s="103"/>
      <c r="M25" s="135"/>
      <c r="N25" s="94"/>
      <c r="O25" s="105"/>
      <c r="P25" s="93"/>
      <c r="Q25" s="103"/>
      <c r="R25" s="135"/>
      <c r="S25" s="95"/>
      <c r="ZI25" s="96"/>
    </row>
    <row r="26" spans="2:685" ht="30.75" customHeight="1" x14ac:dyDescent="0.25">
      <c r="B26" s="106" t="s">
        <v>153</v>
      </c>
      <c r="C26" s="126" t="s">
        <v>152</v>
      </c>
      <c r="D26" s="101"/>
      <c r="E26" s="133"/>
      <c r="F26" s="134"/>
      <c r="G26" s="133"/>
      <c r="H26" s="135"/>
      <c r="I26" s="94"/>
      <c r="J26" s="105"/>
      <c r="K26" s="93"/>
      <c r="L26" s="103"/>
      <c r="M26" s="135"/>
      <c r="N26" s="94"/>
      <c r="O26" s="105"/>
      <c r="P26" s="93"/>
      <c r="Q26" s="103"/>
      <c r="R26" s="135"/>
      <c r="S26" s="95"/>
      <c r="ZI26" s="96"/>
    </row>
    <row r="27" spans="2:685" ht="30.75" customHeight="1" x14ac:dyDescent="0.25">
      <c r="B27" s="106"/>
      <c r="C27" s="126" t="s">
        <v>154</v>
      </c>
      <c r="D27" s="101" t="s">
        <v>127</v>
      </c>
      <c r="E27" s="133"/>
      <c r="F27" s="134"/>
      <c r="G27" s="133"/>
      <c r="H27" s="135"/>
      <c r="I27" s="94"/>
      <c r="J27" s="105"/>
      <c r="K27" s="93"/>
      <c r="L27" s="103"/>
      <c r="M27" s="135"/>
      <c r="N27" s="94"/>
      <c r="O27" s="105">
        <v>1</v>
      </c>
      <c r="P27" s="93"/>
      <c r="Q27" s="103"/>
      <c r="R27" s="135"/>
      <c r="S27" s="95"/>
      <c r="ZI27" s="96"/>
    </row>
    <row r="28" spans="2:685" ht="30.75" customHeight="1" x14ac:dyDescent="0.25">
      <c r="B28" s="106" t="s">
        <v>156</v>
      </c>
      <c r="C28" s="126" t="s">
        <v>155</v>
      </c>
      <c r="D28" s="101" t="s">
        <v>128</v>
      </c>
      <c r="E28" s="133"/>
      <c r="F28" s="134"/>
      <c r="G28" s="133"/>
      <c r="H28" s="135"/>
      <c r="I28" s="94"/>
      <c r="J28" s="105"/>
      <c r="K28" s="93"/>
      <c r="L28" s="103"/>
      <c r="M28" s="135"/>
      <c r="N28" s="94"/>
      <c r="O28" s="105">
        <v>90</v>
      </c>
      <c r="P28" s="93"/>
      <c r="Q28" s="103"/>
      <c r="R28" s="135"/>
      <c r="S28" s="95"/>
      <c r="ZI28" s="96"/>
    </row>
    <row r="29" spans="2:685" ht="30.75" customHeight="1" x14ac:dyDescent="0.25">
      <c r="B29" s="100" t="s">
        <v>158</v>
      </c>
      <c r="C29" s="127" t="s">
        <v>157</v>
      </c>
      <c r="D29" s="101"/>
      <c r="E29" s="133"/>
      <c r="F29" s="134"/>
      <c r="G29" s="133"/>
      <c r="H29" s="135"/>
      <c r="I29" s="94"/>
      <c r="J29" s="105"/>
      <c r="K29" s="93"/>
      <c r="L29" s="103"/>
      <c r="M29" s="135"/>
      <c r="N29" s="94"/>
      <c r="O29" s="105"/>
      <c r="P29" s="93"/>
      <c r="Q29" s="103"/>
      <c r="R29" s="135"/>
      <c r="S29" s="95"/>
      <c r="ZI29" s="96"/>
    </row>
    <row r="30" spans="2:685" ht="30.75" customHeight="1" x14ac:dyDescent="0.25">
      <c r="B30" s="100"/>
      <c r="C30" s="139" t="s">
        <v>159</v>
      </c>
      <c r="D30" s="101"/>
      <c r="E30" s="133"/>
      <c r="F30" s="134"/>
      <c r="G30" s="133"/>
      <c r="H30" s="135"/>
      <c r="I30" s="94"/>
      <c r="J30" s="105"/>
      <c r="K30" s="93"/>
      <c r="L30" s="103"/>
      <c r="M30" s="135"/>
      <c r="N30" s="94"/>
      <c r="O30" s="105"/>
      <c r="P30" s="93"/>
      <c r="Q30" s="103"/>
      <c r="R30" s="135"/>
      <c r="S30" s="95"/>
      <c r="ZI30" s="96"/>
    </row>
    <row r="31" spans="2:685" ht="30.75" customHeight="1" x14ac:dyDescent="0.25">
      <c r="B31" s="106"/>
      <c r="C31" s="126" t="s">
        <v>161</v>
      </c>
      <c r="D31" s="101" t="s">
        <v>129</v>
      </c>
      <c r="E31" s="133"/>
      <c r="F31" s="134"/>
      <c r="G31" s="133"/>
      <c r="H31" s="135"/>
      <c r="I31" s="94"/>
      <c r="J31" s="105"/>
      <c r="K31" s="93"/>
      <c r="L31" s="103"/>
      <c r="M31" s="135"/>
      <c r="N31" s="94"/>
      <c r="O31" s="105">
        <v>1</v>
      </c>
      <c r="P31" s="93"/>
      <c r="Q31" s="103"/>
      <c r="R31" s="135"/>
      <c r="S31" s="95"/>
      <c r="ZI31" s="96"/>
    </row>
    <row r="32" spans="2:685" ht="30.75" customHeight="1" x14ac:dyDescent="0.25">
      <c r="B32" s="106"/>
      <c r="C32" s="126" t="s">
        <v>162</v>
      </c>
      <c r="D32" s="101" t="s">
        <v>129</v>
      </c>
      <c r="E32" s="133"/>
      <c r="F32" s="134"/>
      <c r="G32" s="133"/>
      <c r="H32" s="135"/>
      <c r="I32" s="94"/>
      <c r="J32" s="105"/>
      <c r="K32" s="93"/>
      <c r="L32" s="103"/>
      <c r="M32" s="135"/>
      <c r="N32" s="94"/>
      <c r="O32" s="105">
        <v>1</v>
      </c>
      <c r="P32" s="93"/>
      <c r="Q32" s="103"/>
      <c r="R32" s="135"/>
      <c r="S32" s="95"/>
      <c r="ZI32" s="96"/>
    </row>
    <row r="33" spans="2:685" ht="30.75" customHeight="1" x14ac:dyDescent="0.25">
      <c r="B33" s="106"/>
      <c r="C33" s="126" t="s">
        <v>160</v>
      </c>
      <c r="D33" s="101" t="s">
        <v>129</v>
      </c>
      <c r="E33" s="133"/>
      <c r="F33" s="134"/>
      <c r="G33" s="133"/>
      <c r="H33" s="135"/>
      <c r="I33" s="94"/>
      <c r="J33" s="105"/>
      <c r="K33" s="93"/>
      <c r="L33" s="103"/>
      <c r="M33" s="135"/>
      <c r="N33" s="94"/>
      <c r="O33" s="105">
        <v>1</v>
      </c>
      <c r="P33" s="93"/>
      <c r="Q33" s="103"/>
      <c r="R33" s="135"/>
      <c r="S33" s="95"/>
      <c r="ZI33" s="96"/>
    </row>
    <row r="34" spans="2:685" ht="30.75" customHeight="1" x14ac:dyDescent="0.25">
      <c r="B34" s="106"/>
      <c r="C34" s="126" t="s">
        <v>163</v>
      </c>
      <c r="D34" s="101" t="s">
        <v>129</v>
      </c>
      <c r="E34" s="133"/>
      <c r="F34" s="134"/>
      <c r="G34" s="133"/>
      <c r="H34" s="135"/>
      <c r="I34" s="94"/>
      <c r="J34" s="105"/>
      <c r="K34" s="93"/>
      <c r="L34" s="103"/>
      <c r="M34" s="135"/>
      <c r="N34" s="94"/>
      <c r="O34" s="105">
        <v>1</v>
      </c>
      <c r="P34" s="93"/>
      <c r="Q34" s="103"/>
      <c r="R34" s="135"/>
      <c r="S34" s="95"/>
      <c r="ZI34" s="96"/>
    </row>
    <row r="35" spans="2:685" ht="30.75" customHeight="1" x14ac:dyDescent="0.25">
      <c r="B35" s="106"/>
      <c r="C35" s="126" t="s">
        <v>164</v>
      </c>
      <c r="D35" s="101" t="s">
        <v>129</v>
      </c>
      <c r="E35" s="133"/>
      <c r="F35" s="134"/>
      <c r="G35" s="133"/>
      <c r="H35" s="135"/>
      <c r="I35" s="94"/>
      <c r="J35" s="105"/>
      <c r="K35" s="93"/>
      <c r="L35" s="103"/>
      <c r="M35" s="135"/>
      <c r="N35" s="94"/>
      <c r="O35" s="105">
        <v>1</v>
      </c>
      <c r="P35" s="93"/>
      <c r="Q35" s="103"/>
      <c r="R35" s="135"/>
      <c r="S35" s="95"/>
      <c r="ZI35" s="96"/>
    </row>
    <row r="36" spans="2:685" ht="30.75" customHeight="1" x14ac:dyDescent="0.25">
      <c r="B36" s="106"/>
      <c r="C36" s="126" t="s">
        <v>165</v>
      </c>
      <c r="D36" s="101" t="s">
        <v>129</v>
      </c>
      <c r="E36" s="133"/>
      <c r="F36" s="134"/>
      <c r="G36" s="133"/>
      <c r="H36" s="135"/>
      <c r="I36" s="94"/>
      <c r="J36" s="105"/>
      <c r="K36" s="93"/>
      <c r="L36" s="103"/>
      <c r="M36" s="135"/>
      <c r="N36" s="94"/>
      <c r="O36" s="105">
        <v>1</v>
      </c>
      <c r="P36" s="93"/>
      <c r="Q36" s="103"/>
      <c r="R36" s="135"/>
      <c r="S36" s="95"/>
      <c r="ZI36" s="96"/>
    </row>
    <row r="37" spans="2:685" ht="30.75" customHeight="1" x14ac:dyDescent="0.25">
      <c r="B37" s="106"/>
      <c r="C37" s="126" t="s">
        <v>166</v>
      </c>
      <c r="D37" s="101" t="s">
        <v>129</v>
      </c>
      <c r="E37" s="133"/>
      <c r="F37" s="134"/>
      <c r="G37" s="133"/>
      <c r="H37" s="135"/>
      <c r="I37" s="94"/>
      <c r="J37" s="105"/>
      <c r="K37" s="93"/>
      <c r="L37" s="103"/>
      <c r="M37" s="135"/>
      <c r="N37" s="94"/>
      <c r="O37" s="105">
        <v>1</v>
      </c>
      <c r="P37" s="93"/>
      <c r="Q37" s="103"/>
      <c r="R37" s="135"/>
      <c r="S37" s="95"/>
      <c r="ZI37" s="96"/>
    </row>
    <row r="38" spans="2:685" ht="30.75" customHeight="1" x14ac:dyDescent="0.25">
      <c r="B38" s="106"/>
      <c r="C38" s="126" t="s">
        <v>180</v>
      </c>
      <c r="D38" s="101" t="s">
        <v>129</v>
      </c>
      <c r="E38" s="133"/>
      <c r="F38" s="134"/>
      <c r="G38" s="133"/>
      <c r="H38" s="135"/>
      <c r="I38" s="94"/>
      <c r="J38" s="105">
        <v>1</v>
      </c>
      <c r="K38" s="93"/>
      <c r="L38" s="103"/>
      <c r="M38" s="135"/>
      <c r="N38" s="94"/>
      <c r="O38" s="105"/>
      <c r="P38" s="93"/>
      <c r="Q38" s="103"/>
      <c r="R38" s="135"/>
      <c r="S38" s="95"/>
      <c r="ZI38" s="96"/>
    </row>
    <row r="39" spans="2:685" ht="30.75" customHeight="1" x14ac:dyDescent="0.25">
      <c r="B39" s="106"/>
      <c r="C39" s="126" t="s">
        <v>181</v>
      </c>
      <c r="D39" s="101" t="s">
        <v>129</v>
      </c>
      <c r="E39" s="133">
        <v>1</v>
      </c>
      <c r="F39" s="134"/>
      <c r="G39" s="133"/>
      <c r="H39" s="135"/>
      <c r="I39" s="94"/>
      <c r="J39" s="105"/>
      <c r="K39" s="93"/>
      <c r="L39" s="103"/>
      <c r="M39" s="135"/>
      <c r="N39" s="94"/>
      <c r="O39" s="105"/>
      <c r="P39" s="93"/>
      <c r="Q39" s="103"/>
      <c r="R39" s="135"/>
      <c r="S39" s="95"/>
      <c r="ZI39" s="96"/>
    </row>
    <row r="40" spans="2:685" ht="30.75" customHeight="1" x14ac:dyDescent="0.25">
      <c r="B40" s="106" t="s">
        <v>168</v>
      </c>
      <c r="C40" s="126" t="s">
        <v>167</v>
      </c>
      <c r="D40" s="101" t="s">
        <v>127</v>
      </c>
      <c r="E40" s="133">
        <v>1</v>
      </c>
      <c r="F40" s="134"/>
      <c r="G40" s="133"/>
      <c r="H40" s="135"/>
      <c r="I40" s="94"/>
      <c r="J40" s="105">
        <v>1</v>
      </c>
      <c r="K40" s="93"/>
      <c r="L40" s="103"/>
      <c r="M40" s="135"/>
      <c r="N40" s="94"/>
      <c r="O40" s="105">
        <v>1</v>
      </c>
      <c r="P40" s="93"/>
      <c r="Q40" s="103"/>
      <c r="R40" s="135"/>
      <c r="S40" s="95"/>
      <c r="ZI40" s="96"/>
    </row>
    <row r="41" spans="2:685" ht="30.75" customHeight="1" x14ac:dyDescent="0.25">
      <c r="B41" s="100" t="s">
        <v>170</v>
      </c>
      <c r="C41" s="127" t="s">
        <v>169</v>
      </c>
      <c r="D41" s="101"/>
      <c r="E41" s="133"/>
      <c r="F41" s="134"/>
      <c r="G41" s="133"/>
      <c r="H41" s="135"/>
      <c r="I41" s="94"/>
      <c r="J41" s="105"/>
      <c r="K41" s="93"/>
      <c r="L41" s="103"/>
      <c r="M41" s="135"/>
      <c r="N41" s="94"/>
      <c r="O41" s="105"/>
      <c r="P41" s="93"/>
      <c r="Q41" s="103"/>
      <c r="R41" s="135"/>
      <c r="S41" s="95"/>
      <c r="ZI41" s="96"/>
    </row>
    <row r="42" spans="2:685" ht="30.75" customHeight="1" x14ac:dyDescent="0.25">
      <c r="B42" s="106"/>
      <c r="C42" s="139" t="s">
        <v>171</v>
      </c>
      <c r="D42" s="101"/>
      <c r="E42" s="133"/>
      <c r="F42" s="134"/>
      <c r="G42" s="133"/>
      <c r="H42" s="135"/>
      <c r="I42" s="94"/>
      <c r="J42" s="105"/>
      <c r="K42" s="93"/>
      <c r="L42" s="103"/>
      <c r="M42" s="135"/>
      <c r="N42" s="94"/>
      <c r="O42" s="105"/>
      <c r="P42" s="93"/>
      <c r="Q42" s="103"/>
      <c r="R42" s="135"/>
      <c r="S42" s="95"/>
      <c r="ZI42" s="96"/>
    </row>
    <row r="43" spans="2:685" ht="36" x14ac:dyDescent="0.25">
      <c r="B43" s="106"/>
      <c r="C43" s="126" t="s">
        <v>172</v>
      </c>
      <c r="D43" s="101" t="s">
        <v>128</v>
      </c>
      <c r="E43" s="133">
        <v>12</v>
      </c>
      <c r="F43" s="134"/>
      <c r="G43" s="133"/>
      <c r="H43" s="135"/>
      <c r="I43" s="94"/>
      <c r="J43" s="105">
        <v>60</v>
      </c>
      <c r="K43" s="93"/>
      <c r="L43" s="103"/>
      <c r="M43" s="135"/>
      <c r="N43" s="94"/>
      <c r="O43" s="105">
        <v>415</v>
      </c>
      <c r="P43" s="93"/>
      <c r="Q43" s="103"/>
      <c r="R43" s="135"/>
      <c r="S43" s="95"/>
      <c r="ZI43" s="96"/>
    </row>
    <row r="44" spans="2:685" ht="36" x14ac:dyDescent="0.25">
      <c r="B44" s="106"/>
      <c r="C44" s="126" t="s">
        <v>173</v>
      </c>
      <c r="D44" s="101" t="s">
        <v>128</v>
      </c>
      <c r="E44" s="133">
        <v>12</v>
      </c>
      <c r="F44" s="134"/>
      <c r="G44" s="133"/>
      <c r="H44" s="135"/>
      <c r="I44" s="94"/>
      <c r="J44" s="105">
        <v>60</v>
      </c>
      <c r="K44" s="93"/>
      <c r="L44" s="103"/>
      <c r="M44" s="135"/>
      <c r="N44" s="94"/>
      <c r="O44" s="105">
        <v>386</v>
      </c>
      <c r="P44" s="93"/>
      <c r="Q44" s="103"/>
      <c r="R44" s="135"/>
      <c r="S44" s="95"/>
      <c r="ZI44" s="96"/>
    </row>
    <row r="45" spans="2:685" ht="30.75" customHeight="1" x14ac:dyDescent="0.25">
      <c r="B45" s="106"/>
      <c r="C45" s="139" t="s">
        <v>174</v>
      </c>
      <c r="D45" s="101"/>
      <c r="E45" s="133"/>
      <c r="F45" s="134"/>
      <c r="G45" s="133"/>
      <c r="H45" s="135"/>
      <c r="I45" s="94"/>
      <c r="J45" s="105"/>
      <c r="K45" s="93"/>
      <c r="L45" s="103"/>
      <c r="M45" s="135"/>
      <c r="N45" s="94"/>
      <c r="O45" s="105"/>
      <c r="P45" s="93"/>
      <c r="Q45" s="103"/>
      <c r="R45" s="135"/>
      <c r="S45" s="95"/>
      <c r="ZI45" s="96"/>
    </row>
    <row r="46" spans="2:685" ht="30.75" customHeight="1" x14ac:dyDescent="0.25">
      <c r="B46" s="106"/>
      <c r="C46" s="126" t="s">
        <v>175</v>
      </c>
      <c r="D46" s="101" t="s">
        <v>128</v>
      </c>
      <c r="E46" s="133"/>
      <c r="F46" s="134"/>
      <c r="G46" s="133"/>
      <c r="H46" s="135"/>
      <c r="I46" s="94"/>
      <c r="J46" s="105"/>
      <c r="K46" s="93"/>
      <c r="L46" s="103"/>
      <c r="M46" s="135"/>
      <c r="N46" s="94"/>
      <c r="O46" s="105">
        <v>50</v>
      </c>
      <c r="P46" s="93"/>
      <c r="Q46" s="103"/>
      <c r="R46" s="135"/>
      <c r="S46" s="95"/>
      <c r="ZI46" s="96"/>
    </row>
    <row r="47" spans="2:685" ht="30.75" customHeight="1" x14ac:dyDescent="0.25">
      <c r="B47" s="106"/>
      <c r="C47" s="126" t="s">
        <v>176</v>
      </c>
      <c r="D47" s="101" t="s">
        <v>128</v>
      </c>
      <c r="E47" s="133"/>
      <c r="F47" s="134"/>
      <c r="G47" s="133"/>
      <c r="H47" s="135"/>
      <c r="I47" s="94"/>
      <c r="J47" s="105"/>
      <c r="K47" s="93"/>
      <c r="L47" s="103"/>
      <c r="M47" s="135"/>
      <c r="N47" s="94"/>
      <c r="O47" s="105">
        <v>20</v>
      </c>
      <c r="P47" s="93"/>
      <c r="Q47" s="103"/>
      <c r="R47" s="135"/>
      <c r="S47" s="95"/>
      <c r="ZI47" s="96"/>
    </row>
    <row r="48" spans="2:685" ht="30.75" customHeight="1" x14ac:dyDescent="0.25">
      <c r="B48" s="106"/>
      <c r="C48" s="126" t="s">
        <v>177</v>
      </c>
      <c r="D48" s="101" t="s">
        <v>128</v>
      </c>
      <c r="E48" s="133"/>
      <c r="F48" s="134"/>
      <c r="G48" s="133"/>
      <c r="H48" s="135"/>
      <c r="I48" s="94"/>
      <c r="J48" s="105"/>
      <c r="K48" s="93"/>
      <c r="L48" s="103"/>
      <c r="M48" s="135"/>
      <c r="N48" s="94"/>
      <c r="O48" s="105">
        <v>60</v>
      </c>
      <c r="P48" s="93"/>
      <c r="Q48" s="103"/>
      <c r="R48" s="135"/>
      <c r="S48" s="95"/>
      <c r="ZI48" s="96"/>
    </row>
    <row r="49" spans="2:685" ht="30.75" customHeight="1" x14ac:dyDescent="0.25">
      <c r="B49" s="106"/>
      <c r="C49" s="126" t="s">
        <v>178</v>
      </c>
      <c r="D49" s="101" t="s">
        <v>128</v>
      </c>
      <c r="E49" s="133"/>
      <c r="F49" s="134"/>
      <c r="G49" s="133"/>
      <c r="H49" s="135"/>
      <c r="I49" s="94"/>
      <c r="J49" s="105"/>
      <c r="K49" s="93"/>
      <c r="L49" s="103"/>
      <c r="M49" s="135"/>
      <c r="N49" s="94"/>
      <c r="O49" s="105">
        <v>30</v>
      </c>
      <c r="P49" s="93"/>
      <c r="Q49" s="103"/>
      <c r="R49" s="135"/>
      <c r="S49" s="95"/>
      <c r="ZI49" s="96"/>
    </row>
    <row r="50" spans="2:685" ht="30.75" customHeight="1" x14ac:dyDescent="0.25">
      <c r="B50" s="106"/>
      <c r="C50" s="126" t="s">
        <v>179</v>
      </c>
      <c r="D50" s="101" t="s">
        <v>128</v>
      </c>
      <c r="E50" s="133"/>
      <c r="F50" s="134"/>
      <c r="G50" s="133"/>
      <c r="H50" s="135"/>
      <c r="I50" s="94"/>
      <c r="J50" s="105"/>
      <c r="K50" s="93"/>
      <c r="L50" s="103"/>
      <c r="M50" s="135"/>
      <c r="N50" s="94"/>
      <c r="O50" s="105">
        <v>70</v>
      </c>
      <c r="P50" s="93"/>
      <c r="Q50" s="103"/>
      <c r="R50" s="135"/>
      <c r="S50" s="95"/>
      <c r="ZI50" s="96"/>
    </row>
    <row r="51" spans="2:685" ht="30.75" customHeight="1" x14ac:dyDescent="0.25">
      <c r="B51" s="106"/>
      <c r="C51" s="139" t="s">
        <v>187</v>
      </c>
      <c r="D51" s="101"/>
      <c r="E51" s="133"/>
      <c r="F51" s="134"/>
      <c r="G51" s="133"/>
      <c r="H51" s="135"/>
      <c r="I51" s="94"/>
      <c r="J51" s="105"/>
      <c r="K51" s="93"/>
      <c r="L51" s="103"/>
      <c r="M51" s="135"/>
      <c r="N51" s="94"/>
      <c r="O51" s="105"/>
      <c r="P51" s="93"/>
      <c r="Q51" s="103"/>
      <c r="R51" s="135"/>
      <c r="S51" s="95"/>
      <c r="ZI51" s="96"/>
    </row>
    <row r="52" spans="2:685" ht="30.75" customHeight="1" x14ac:dyDescent="0.25">
      <c r="B52" s="106"/>
      <c r="C52" s="126" t="s">
        <v>188</v>
      </c>
      <c r="D52" s="101" t="s">
        <v>129</v>
      </c>
      <c r="E52" s="133"/>
      <c r="F52" s="134"/>
      <c r="G52" s="133"/>
      <c r="H52" s="135"/>
      <c r="I52" s="94"/>
      <c r="J52" s="105"/>
      <c r="K52" s="93"/>
      <c r="L52" s="103"/>
      <c r="M52" s="135"/>
      <c r="N52" s="94"/>
      <c r="O52" s="105">
        <v>1</v>
      </c>
      <c r="P52" s="93"/>
      <c r="Q52" s="103"/>
      <c r="R52" s="135"/>
      <c r="S52" s="95"/>
      <c r="ZI52" s="96"/>
    </row>
    <row r="53" spans="2:685" ht="30.75" customHeight="1" x14ac:dyDescent="0.25">
      <c r="B53" s="106"/>
      <c r="C53" s="126" t="s">
        <v>189</v>
      </c>
      <c r="D53" s="101" t="s">
        <v>129</v>
      </c>
      <c r="E53" s="133"/>
      <c r="F53" s="134"/>
      <c r="G53" s="133"/>
      <c r="H53" s="135"/>
      <c r="I53" s="94"/>
      <c r="J53" s="105"/>
      <c r="K53" s="93"/>
      <c r="L53" s="103"/>
      <c r="M53" s="135"/>
      <c r="N53" s="94"/>
      <c r="O53" s="105">
        <v>1</v>
      </c>
      <c r="P53" s="93"/>
      <c r="Q53" s="103"/>
      <c r="R53" s="135"/>
      <c r="S53" s="95"/>
      <c r="ZI53" s="96"/>
    </row>
    <row r="54" spans="2:685" ht="30.75" customHeight="1" x14ac:dyDescent="0.25">
      <c r="B54" s="106"/>
      <c r="C54" s="126" t="s">
        <v>190</v>
      </c>
      <c r="D54" s="101" t="s">
        <v>129</v>
      </c>
      <c r="E54" s="133"/>
      <c r="F54" s="134"/>
      <c r="G54" s="133"/>
      <c r="H54" s="135"/>
      <c r="I54" s="94"/>
      <c r="J54" s="105">
        <v>1</v>
      </c>
      <c r="K54" s="93"/>
      <c r="L54" s="103"/>
      <c r="M54" s="135"/>
      <c r="N54" s="94"/>
      <c r="O54" s="105">
        <v>2</v>
      </c>
      <c r="P54" s="93"/>
      <c r="Q54" s="103"/>
      <c r="R54" s="135"/>
      <c r="S54" s="95"/>
      <c r="ZI54" s="96"/>
    </row>
    <row r="55" spans="2:685" ht="30.75" customHeight="1" x14ac:dyDescent="0.25">
      <c r="B55" s="106"/>
      <c r="C55" s="126" t="s">
        <v>191</v>
      </c>
      <c r="D55" s="101" t="s">
        <v>129</v>
      </c>
      <c r="E55" s="133"/>
      <c r="F55" s="134"/>
      <c r="G55" s="133"/>
      <c r="H55" s="135"/>
      <c r="I55" s="94"/>
      <c r="J55" s="105"/>
      <c r="K55" s="93"/>
      <c r="L55" s="103"/>
      <c r="M55" s="135"/>
      <c r="N55" s="94"/>
      <c r="O55" s="105">
        <v>1</v>
      </c>
      <c r="P55" s="93"/>
      <c r="Q55" s="103"/>
      <c r="R55" s="135"/>
      <c r="S55" s="95"/>
      <c r="ZI55" s="96"/>
    </row>
    <row r="56" spans="2:685" ht="30.75" customHeight="1" x14ac:dyDescent="0.25">
      <c r="B56" s="106"/>
      <c r="C56" s="126" t="s">
        <v>192</v>
      </c>
      <c r="D56" s="101" t="s">
        <v>129</v>
      </c>
      <c r="E56" s="133">
        <v>1</v>
      </c>
      <c r="F56" s="134"/>
      <c r="G56" s="133"/>
      <c r="H56" s="135"/>
      <c r="I56" s="94"/>
      <c r="J56" s="105"/>
      <c r="K56" s="93"/>
      <c r="L56" s="103"/>
      <c r="M56" s="135"/>
      <c r="N56" s="94"/>
      <c r="O56" s="105">
        <v>1</v>
      </c>
      <c r="P56" s="93"/>
      <c r="Q56" s="103"/>
      <c r="R56" s="135"/>
      <c r="S56" s="95"/>
      <c r="ZI56" s="96"/>
    </row>
    <row r="57" spans="2:685" ht="30.75" customHeight="1" x14ac:dyDescent="0.25">
      <c r="B57" s="106"/>
      <c r="C57" s="126" t="s">
        <v>193</v>
      </c>
      <c r="D57" s="101" t="s">
        <v>129</v>
      </c>
      <c r="E57" s="133"/>
      <c r="F57" s="134"/>
      <c r="G57" s="133"/>
      <c r="H57" s="135"/>
      <c r="I57" s="94"/>
      <c r="J57" s="105"/>
      <c r="K57" s="93"/>
      <c r="L57" s="103"/>
      <c r="M57" s="135"/>
      <c r="N57" s="94"/>
      <c r="O57" s="105">
        <v>1</v>
      </c>
      <c r="P57" s="93"/>
      <c r="Q57" s="103"/>
      <c r="R57" s="135"/>
      <c r="S57" s="95"/>
      <c r="ZI57" s="96"/>
    </row>
    <row r="58" spans="2:685" ht="30.75" customHeight="1" x14ac:dyDescent="0.25">
      <c r="B58" s="106"/>
      <c r="C58" s="126" t="s">
        <v>194</v>
      </c>
      <c r="D58" s="101" t="s">
        <v>127</v>
      </c>
      <c r="E58" s="133"/>
      <c r="F58" s="134"/>
      <c r="G58" s="133"/>
      <c r="H58" s="135"/>
      <c r="I58" s="94"/>
      <c r="J58" s="105"/>
      <c r="K58" s="93"/>
      <c r="L58" s="103"/>
      <c r="M58" s="135"/>
      <c r="N58" s="94"/>
      <c r="O58" s="105">
        <v>4</v>
      </c>
      <c r="P58" s="93"/>
      <c r="Q58" s="103"/>
      <c r="R58" s="135"/>
      <c r="S58" s="95"/>
      <c r="ZI58" s="96"/>
    </row>
    <row r="59" spans="2:685" ht="30.75" customHeight="1" x14ac:dyDescent="0.25">
      <c r="B59" s="100">
        <v>5.8</v>
      </c>
      <c r="C59" s="127" t="s">
        <v>195</v>
      </c>
      <c r="D59" s="101"/>
      <c r="E59" s="133"/>
      <c r="F59" s="134"/>
      <c r="G59" s="133"/>
      <c r="H59" s="135"/>
      <c r="I59" s="94"/>
      <c r="J59" s="105"/>
      <c r="K59" s="93"/>
      <c r="L59" s="103"/>
      <c r="M59" s="135"/>
      <c r="N59" s="94"/>
      <c r="O59" s="105"/>
      <c r="P59" s="93"/>
      <c r="Q59" s="103"/>
      <c r="R59" s="135"/>
      <c r="S59" s="95"/>
      <c r="ZI59" s="96"/>
    </row>
    <row r="60" spans="2:685" ht="30.75" customHeight="1" x14ac:dyDescent="0.25">
      <c r="B60" s="106"/>
      <c r="C60" s="126" t="s">
        <v>196</v>
      </c>
      <c r="D60" s="101" t="s">
        <v>129</v>
      </c>
      <c r="E60" s="133">
        <v>4</v>
      </c>
      <c r="F60" s="134"/>
      <c r="G60" s="133"/>
      <c r="H60" s="135"/>
      <c r="I60" s="94"/>
      <c r="J60" s="105"/>
      <c r="K60" s="93"/>
      <c r="L60" s="103"/>
      <c r="M60" s="135"/>
      <c r="N60" s="94"/>
      <c r="O60" s="105">
        <v>105</v>
      </c>
      <c r="P60" s="93"/>
      <c r="Q60" s="103"/>
      <c r="R60" s="135"/>
      <c r="S60" s="95"/>
      <c r="ZI60" s="96"/>
    </row>
    <row r="61" spans="2:685" ht="30.75" customHeight="1" x14ac:dyDescent="0.25">
      <c r="B61" s="106"/>
      <c r="C61" s="126" t="s">
        <v>197</v>
      </c>
      <c r="D61" s="101" t="s">
        <v>129</v>
      </c>
      <c r="E61" s="133">
        <v>1</v>
      </c>
      <c r="F61" s="134"/>
      <c r="G61" s="133"/>
      <c r="H61" s="135"/>
      <c r="I61" s="94"/>
      <c r="J61" s="105">
        <v>4</v>
      </c>
      <c r="K61" s="93"/>
      <c r="L61" s="103"/>
      <c r="M61" s="135"/>
      <c r="N61" s="94"/>
      <c r="O61" s="105">
        <v>13</v>
      </c>
      <c r="P61" s="93"/>
      <c r="Q61" s="103"/>
      <c r="R61" s="135"/>
      <c r="S61" s="95"/>
      <c r="ZI61" s="96"/>
    </row>
    <row r="62" spans="2:685" ht="30.75" customHeight="1" x14ac:dyDescent="0.25">
      <c r="B62" s="106"/>
      <c r="C62" s="126" t="s">
        <v>198</v>
      </c>
      <c r="D62" s="101" t="s">
        <v>129</v>
      </c>
      <c r="E62" s="133">
        <v>10</v>
      </c>
      <c r="F62" s="134"/>
      <c r="G62" s="133"/>
      <c r="H62" s="135"/>
      <c r="I62" s="94"/>
      <c r="J62" s="105">
        <v>2</v>
      </c>
      <c r="K62" s="93"/>
      <c r="L62" s="103"/>
      <c r="M62" s="135"/>
      <c r="N62" s="94"/>
      <c r="O62" s="105">
        <v>20</v>
      </c>
      <c r="P62" s="93"/>
      <c r="Q62" s="103"/>
      <c r="R62" s="135"/>
      <c r="S62" s="95"/>
      <c r="ZI62" s="96"/>
    </row>
    <row r="63" spans="2:685" ht="30.75" customHeight="1" x14ac:dyDescent="0.25">
      <c r="B63" s="106"/>
      <c r="C63" s="126" t="s">
        <v>199</v>
      </c>
      <c r="D63" s="101" t="s">
        <v>129</v>
      </c>
      <c r="E63" s="133">
        <v>9</v>
      </c>
      <c r="F63" s="134"/>
      <c r="G63" s="133"/>
      <c r="H63" s="135"/>
      <c r="I63" s="94"/>
      <c r="J63" s="105">
        <v>47</v>
      </c>
      <c r="K63" s="93"/>
      <c r="L63" s="103"/>
      <c r="M63" s="135"/>
      <c r="N63" s="94"/>
      <c r="O63" s="105">
        <v>212</v>
      </c>
      <c r="P63" s="93"/>
      <c r="Q63" s="103"/>
      <c r="R63" s="135"/>
      <c r="S63" s="95"/>
      <c r="ZI63" s="96"/>
    </row>
    <row r="64" spans="2:685" ht="30.75" customHeight="1" x14ac:dyDescent="0.25">
      <c r="B64" s="106"/>
      <c r="C64" s="126" t="s">
        <v>203</v>
      </c>
      <c r="D64" s="101" t="s">
        <v>129</v>
      </c>
      <c r="E64" s="133"/>
      <c r="F64" s="134"/>
      <c r="G64" s="133"/>
      <c r="H64" s="135"/>
      <c r="I64" s="94"/>
      <c r="J64" s="105"/>
      <c r="K64" s="93"/>
      <c r="L64" s="103"/>
      <c r="M64" s="135"/>
      <c r="N64" s="94"/>
      <c r="O64" s="105">
        <v>6</v>
      </c>
      <c r="P64" s="93"/>
      <c r="Q64" s="103"/>
      <c r="R64" s="135"/>
      <c r="S64" s="95"/>
      <c r="ZI64" s="96"/>
    </row>
    <row r="65" spans="2:685" ht="30.75" customHeight="1" x14ac:dyDescent="0.25">
      <c r="B65" s="106"/>
      <c r="C65" s="126" t="s">
        <v>200</v>
      </c>
      <c r="D65" s="101" t="s">
        <v>129</v>
      </c>
      <c r="E65" s="133">
        <v>18</v>
      </c>
      <c r="F65" s="134"/>
      <c r="G65" s="133"/>
      <c r="H65" s="135"/>
      <c r="I65" s="94"/>
      <c r="J65" s="105">
        <v>71</v>
      </c>
      <c r="K65" s="93"/>
      <c r="L65" s="103"/>
      <c r="M65" s="135"/>
      <c r="N65" s="94"/>
      <c r="O65" s="105">
        <v>55</v>
      </c>
      <c r="P65" s="93"/>
      <c r="Q65" s="103"/>
      <c r="R65" s="135"/>
      <c r="S65" s="95"/>
      <c r="ZI65" s="96"/>
    </row>
    <row r="66" spans="2:685" ht="30.75" customHeight="1" x14ac:dyDescent="0.25">
      <c r="B66" s="106"/>
      <c r="C66" s="126" t="s">
        <v>201</v>
      </c>
      <c r="D66" s="101" t="s">
        <v>129</v>
      </c>
      <c r="E66" s="133">
        <v>1</v>
      </c>
      <c r="F66" s="134"/>
      <c r="G66" s="133"/>
      <c r="H66" s="135"/>
      <c r="I66" s="94"/>
      <c r="J66" s="105"/>
      <c r="K66" s="93"/>
      <c r="L66" s="103"/>
      <c r="M66" s="135"/>
      <c r="N66" s="94"/>
      <c r="O66" s="105">
        <v>6</v>
      </c>
      <c r="P66" s="93"/>
      <c r="Q66" s="103"/>
      <c r="R66" s="135"/>
      <c r="S66" s="95"/>
      <c r="ZI66" s="96"/>
    </row>
    <row r="67" spans="2:685" ht="30.75" customHeight="1" x14ac:dyDescent="0.25">
      <c r="B67" s="106"/>
      <c r="C67" s="126" t="s">
        <v>204</v>
      </c>
      <c r="D67" s="101" t="s">
        <v>129</v>
      </c>
      <c r="E67" s="133">
        <v>1</v>
      </c>
      <c r="F67" s="134"/>
      <c r="G67" s="133"/>
      <c r="H67" s="135"/>
      <c r="I67" s="94"/>
      <c r="J67" s="105"/>
      <c r="K67" s="93"/>
      <c r="L67" s="103"/>
      <c r="M67" s="135"/>
      <c r="N67" s="94"/>
      <c r="O67" s="105">
        <v>62</v>
      </c>
      <c r="P67" s="93"/>
      <c r="Q67" s="103"/>
      <c r="R67" s="135"/>
      <c r="S67" s="95"/>
      <c r="ZI67" s="96"/>
    </row>
    <row r="68" spans="2:685" ht="30.75" customHeight="1" x14ac:dyDescent="0.25">
      <c r="B68" s="106"/>
      <c r="C68" s="126" t="s">
        <v>202</v>
      </c>
      <c r="D68" s="101" t="s">
        <v>129</v>
      </c>
      <c r="E68" s="133"/>
      <c r="F68" s="134"/>
      <c r="G68" s="133"/>
      <c r="H68" s="135"/>
      <c r="I68" s="94"/>
      <c r="J68" s="105"/>
      <c r="K68" s="93"/>
      <c r="L68" s="103"/>
      <c r="M68" s="135"/>
      <c r="N68" s="94"/>
      <c r="O68" s="105">
        <v>182</v>
      </c>
      <c r="P68" s="93"/>
      <c r="Q68" s="103"/>
      <c r="R68" s="135"/>
      <c r="S68" s="95"/>
      <c r="ZI68" s="96"/>
    </row>
    <row r="69" spans="2:685" ht="30.75" customHeight="1" x14ac:dyDescent="0.25">
      <c r="B69" s="106"/>
      <c r="C69" s="126" t="s">
        <v>205</v>
      </c>
      <c r="D69" s="101" t="s">
        <v>127</v>
      </c>
      <c r="E69" s="133">
        <v>1</v>
      </c>
      <c r="F69" s="134"/>
      <c r="G69" s="133"/>
      <c r="H69" s="135"/>
      <c r="I69" s="94"/>
      <c r="J69" s="105">
        <v>1</v>
      </c>
      <c r="K69" s="93"/>
      <c r="L69" s="103"/>
      <c r="M69" s="135"/>
      <c r="N69" s="94"/>
      <c r="O69" s="105">
        <v>1</v>
      </c>
      <c r="P69" s="93"/>
      <c r="Q69" s="103"/>
      <c r="R69" s="135"/>
      <c r="S69" s="95"/>
      <c r="ZI69" s="96"/>
    </row>
    <row r="70" spans="2:685" ht="30.75" customHeight="1" x14ac:dyDescent="0.25">
      <c r="B70" s="100" t="s">
        <v>207</v>
      </c>
      <c r="C70" s="127" t="s">
        <v>206</v>
      </c>
      <c r="D70" s="101"/>
      <c r="E70" s="133"/>
      <c r="F70" s="134"/>
      <c r="G70" s="133"/>
      <c r="H70" s="135"/>
      <c r="I70" s="94"/>
      <c r="J70" s="105"/>
      <c r="K70" s="93"/>
      <c r="L70" s="103"/>
      <c r="M70" s="135"/>
      <c r="N70" s="94"/>
      <c r="O70" s="105"/>
      <c r="P70" s="93"/>
      <c r="Q70" s="103"/>
      <c r="R70" s="135"/>
      <c r="S70" s="95"/>
      <c r="ZI70" s="96"/>
    </row>
    <row r="71" spans="2:685" ht="30.75" customHeight="1" x14ac:dyDescent="0.25">
      <c r="B71" s="106"/>
      <c r="C71" s="126" t="s">
        <v>208</v>
      </c>
      <c r="D71" s="101" t="s">
        <v>129</v>
      </c>
      <c r="E71" s="133"/>
      <c r="F71" s="134"/>
      <c r="G71" s="133"/>
      <c r="H71" s="135"/>
      <c r="I71" s="94"/>
      <c r="J71" s="105"/>
      <c r="K71" s="93"/>
      <c r="L71" s="103"/>
      <c r="M71" s="135"/>
      <c r="N71" s="94"/>
      <c r="O71" s="105">
        <v>138</v>
      </c>
      <c r="P71" s="93"/>
      <c r="Q71" s="103"/>
      <c r="R71" s="135"/>
      <c r="S71" s="95"/>
      <c r="ZI71" s="96"/>
    </row>
    <row r="72" spans="2:685" ht="30.75" customHeight="1" x14ac:dyDescent="0.25">
      <c r="B72" s="106"/>
      <c r="C72" s="126" t="s">
        <v>209</v>
      </c>
      <c r="D72" s="101" t="s">
        <v>129</v>
      </c>
      <c r="E72" s="133"/>
      <c r="F72" s="134"/>
      <c r="G72" s="133"/>
      <c r="H72" s="135"/>
      <c r="I72" s="94"/>
      <c r="J72" s="105"/>
      <c r="K72" s="93"/>
      <c r="L72" s="103"/>
      <c r="M72" s="135"/>
      <c r="N72" s="94"/>
      <c r="O72" s="105">
        <v>136</v>
      </c>
      <c r="P72" s="93"/>
      <c r="Q72" s="103"/>
      <c r="R72" s="135"/>
      <c r="S72" s="95"/>
      <c r="ZI72" s="96"/>
    </row>
    <row r="73" spans="2:685" ht="30.75" customHeight="1" x14ac:dyDescent="0.25">
      <c r="B73" s="106"/>
      <c r="C73" s="126" t="s">
        <v>210</v>
      </c>
      <c r="D73" s="101" t="s">
        <v>129</v>
      </c>
      <c r="E73" s="133">
        <v>4</v>
      </c>
      <c r="F73" s="134"/>
      <c r="G73" s="133"/>
      <c r="H73" s="135"/>
      <c r="I73" s="94"/>
      <c r="J73" s="105">
        <v>11</v>
      </c>
      <c r="K73" s="93"/>
      <c r="L73" s="103"/>
      <c r="M73" s="135"/>
      <c r="N73" s="94"/>
      <c r="O73" s="105">
        <v>28</v>
      </c>
      <c r="P73" s="93"/>
      <c r="Q73" s="103"/>
      <c r="R73" s="135"/>
      <c r="S73" s="95"/>
      <c r="ZI73" s="96"/>
    </row>
    <row r="74" spans="2:685" ht="30.75" customHeight="1" x14ac:dyDescent="0.25">
      <c r="B74" s="106"/>
      <c r="C74" s="126" t="s">
        <v>211</v>
      </c>
      <c r="D74" s="101" t="s">
        <v>129</v>
      </c>
      <c r="E74" s="133"/>
      <c r="F74" s="134"/>
      <c r="G74" s="133"/>
      <c r="H74" s="135"/>
      <c r="I74" s="94"/>
      <c r="J74" s="105"/>
      <c r="K74" s="93"/>
      <c r="L74" s="103"/>
      <c r="M74" s="135"/>
      <c r="N74" s="94"/>
      <c r="O74" s="105">
        <v>2</v>
      </c>
      <c r="P74" s="93"/>
      <c r="Q74" s="103"/>
      <c r="R74" s="135"/>
      <c r="S74" s="95"/>
      <c r="ZI74" s="96"/>
    </row>
    <row r="75" spans="2:685" ht="30.75" customHeight="1" x14ac:dyDescent="0.25">
      <c r="B75" s="106"/>
      <c r="C75" s="126" t="s">
        <v>212</v>
      </c>
      <c r="D75" s="101" t="s">
        <v>129</v>
      </c>
      <c r="E75" s="133"/>
      <c r="F75" s="134"/>
      <c r="G75" s="133"/>
      <c r="H75" s="135"/>
      <c r="I75" s="94"/>
      <c r="J75" s="105"/>
      <c r="K75" s="93"/>
      <c r="L75" s="103"/>
      <c r="M75" s="135"/>
      <c r="N75" s="94"/>
      <c r="O75" s="105"/>
      <c r="P75" s="93"/>
      <c r="Q75" s="103"/>
      <c r="R75" s="135"/>
      <c r="S75" s="95"/>
      <c r="ZI75" s="96"/>
    </row>
    <row r="76" spans="2:685" ht="30.75" customHeight="1" x14ac:dyDescent="0.25">
      <c r="B76" s="106"/>
      <c r="C76" s="126" t="s">
        <v>213</v>
      </c>
      <c r="D76" s="101" t="s">
        <v>129</v>
      </c>
      <c r="E76" s="133"/>
      <c r="F76" s="134"/>
      <c r="G76" s="133"/>
      <c r="H76" s="135"/>
      <c r="I76" s="94"/>
      <c r="J76" s="105"/>
      <c r="K76" s="93"/>
      <c r="L76" s="103"/>
      <c r="M76" s="135"/>
      <c r="N76" s="94"/>
      <c r="O76" s="105"/>
      <c r="P76" s="93"/>
      <c r="Q76" s="103"/>
      <c r="R76" s="135"/>
      <c r="S76" s="95"/>
      <c r="ZI76" s="96"/>
    </row>
    <row r="77" spans="2:685" ht="30.75" customHeight="1" x14ac:dyDescent="0.25">
      <c r="B77" s="106"/>
      <c r="C77" s="126" t="s">
        <v>214</v>
      </c>
      <c r="D77" s="101" t="s">
        <v>129</v>
      </c>
      <c r="E77" s="133"/>
      <c r="F77" s="134"/>
      <c r="G77" s="133"/>
      <c r="H77" s="135"/>
      <c r="I77" s="94"/>
      <c r="J77" s="105"/>
      <c r="K77" s="93"/>
      <c r="L77" s="103"/>
      <c r="M77" s="135"/>
      <c r="N77" s="94"/>
      <c r="O77" s="105"/>
      <c r="P77" s="93"/>
      <c r="Q77" s="103"/>
      <c r="R77" s="135"/>
      <c r="S77" s="95"/>
      <c r="ZI77" s="96"/>
    </row>
    <row r="78" spans="2:685" ht="30.75" customHeight="1" x14ac:dyDescent="0.25">
      <c r="B78" s="106"/>
      <c r="C78" s="126" t="s">
        <v>215</v>
      </c>
      <c r="D78" s="101" t="s">
        <v>129</v>
      </c>
      <c r="E78" s="133"/>
      <c r="F78" s="134"/>
      <c r="G78" s="133"/>
      <c r="H78" s="135"/>
      <c r="I78" s="94"/>
      <c r="J78" s="105"/>
      <c r="K78" s="93"/>
      <c r="L78" s="103"/>
      <c r="M78" s="135"/>
      <c r="N78" s="94"/>
      <c r="O78" s="105"/>
      <c r="P78" s="93"/>
      <c r="Q78" s="103"/>
      <c r="R78" s="135"/>
      <c r="S78" s="95"/>
      <c r="ZI78" s="96"/>
    </row>
    <row r="79" spans="2:685" ht="30.75" customHeight="1" x14ac:dyDescent="0.25">
      <c r="B79" s="106"/>
      <c r="C79" s="126" t="s">
        <v>216</v>
      </c>
      <c r="D79" s="101" t="s">
        <v>129</v>
      </c>
      <c r="E79" s="133"/>
      <c r="F79" s="134"/>
      <c r="G79" s="133"/>
      <c r="H79" s="135"/>
      <c r="I79" s="94"/>
      <c r="J79" s="105"/>
      <c r="K79" s="93"/>
      <c r="L79" s="103"/>
      <c r="M79" s="135"/>
      <c r="N79" s="94"/>
      <c r="O79" s="105"/>
      <c r="P79" s="93"/>
      <c r="Q79" s="103"/>
      <c r="R79" s="135"/>
      <c r="S79" s="95"/>
      <c r="ZI79" s="96"/>
    </row>
    <row r="80" spans="2:685" ht="30.75" customHeight="1" x14ac:dyDescent="0.25">
      <c r="B80" s="106"/>
      <c r="C80" s="126" t="s">
        <v>217</v>
      </c>
      <c r="D80" s="101" t="s">
        <v>129</v>
      </c>
      <c r="E80" s="133">
        <v>7</v>
      </c>
      <c r="F80" s="134"/>
      <c r="G80" s="133"/>
      <c r="H80" s="135"/>
      <c r="I80" s="94"/>
      <c r="J80" s="105">
        <v>3</v>
      </c>
      <c r="K80" s="93"/>
      <c r="L80" s="103"/>
      <c r="M80" s="135"/>
      <c r="N80" s="94"/>
      <c r="O80" s="105">
        <v>130</v>
      </c>
      <c r="P80" s="93"/>
      <c r="Q80" s="103"/>
      <c r="R80" s="135"/>
      <c r="S80" s="95"/>
      <c r="ZI80" s="96"/>
    </row>
    <row r="81" spans="2:685" ht="30.75" customHeight="1" x14ac:dyDescent="0.25">
      <c r="B81" s="106"/>
      <c r="C81" s="126" t="s">
        <v>220</v>
      </c>
      <c r="D81" s="101" t="s">
        <v>129</v>
      </c>
      <c r="E81" s="133">
        <v>3</v>
      </c>
      <c r="F81" s="134"/>
      <c r="G81" s="133"/>
      <c r="H81" s="135"/>
      <c r="I81" s="94"/>
      <c r="J81" s="105">
        <v>8</v>
      </c>
      <c r="K81" s="93"/>
      <c r="L81" s="103"/>
      <c r="M81" s="135"/>
      <c r="N81" s="94"/>
      <c r="O81" s="105">
        <v>37</v>
      </c>
      <c r="P81" s="93"/>
      <c r="Q81" s="103"/>
      <c r="R81" s="135"/>
      <c r="S81" s="95"/>
      <c r="ZI81" s="96"/>
    </row>
    <row r="82" spans="2:685" ht="30.75" customHeight="1" x14ac:dyDescent="0.25">
      <c r="B82" s="106"/>
      <c r="C82" s="126" t="s">
        <v>219</v>
      </c>
      <c r="D82" s="101" t="s">
        <v>129</v>
      </c>
      <c r="E82" s="133">
        <v>1</v>
      </c>
      <c r="F82" s="134"/>
      <c r="G82" s="133"/>
      <c r="H82" s="135"/>
      <c r="I82" s="94"/>
      <c r="J82" s="105">
        <v>11</v>
      </c>
      <c r="K82" s="93"/>
      <c r="L82" s="103"/>
      <c r="M82" s="135"/>
      <c r="N82" s="94"/>
      <c r="O82" s="105">
        <v>17</v>
      </c>
      <c r="P82" s="93"/>
      <c r="Q82" s="103"/>
      <c r="R82" s="135"/>
      <c r="S82" s="95"/>
      <c r="ZI82" s="96"/>
    </row>
    <row r="83" spans="2:685" ht="30.75" customHeight="1" x14ac:dyDescent="0.25">
      <c r="B83" s="106"/>
      <c r="C83" s="126" t="s">
        <v>221</v>
      </c>
      <c r="D83" s="101" t="s">
        <v>129</v>
      </c>
      <c r="E83" s="133"/>
      <c r="F83" s="134"/>
      <c r="G83" s="133"/>
      <c r="H83" s="135"/>
      <c r="I83" s="94"/>
      <c r="J83" s="105"/>
      <c r="K83" s="93"/>
      <c r="L83" s="103"/>
      <c r="M83" s="135"/>
      <c r="N83" s="94"/>
      <c r="O83" s="105"/>
      <c r="P83" s="93"/>
      <c r="Q83" s="103"/>
      <c r="R83" s="135"/>
      <c r="S83" s="95"/>
      <c r="ZI83" s="96"/>
    </row>
    <row r="84" spans="2:685" ht="30.75" customHeight="1" x14ac:dyDescent="0.25">
      <c r="B84" s="106"/>
      <c r="C84" s="126" t="s">
        <v>218</v>
      </c>
      <c r="D84" s="101" t="s">
        <v>127</v>
      </c>
      <c r="E84" s="133">
        <v>1</v>
      </c>
      <c r="F84" s="134"/>
      <c r="G84" s="133"/>
      <c r="H84" s="135"/>
      <c r="I84" s="94"/>
      <c r="J84" s="105">
        <v>1</v>
      </c>
      <c r="K84" s="93"/>
      <c r="L84" s="103"/>
      <c r="M84" s="135"/>
      <c r="N84" s="94"/>
      <c r="O84" s="105">
        <v>1</v>
      </c>
      <c r="P84" s="93"/>
      <c r="Q84" s="103"/>
      <c r="R84" s="135"/>
      <c r="S84" s="95"/>
      <c r="ZI84" s="96"/>
    </row>
    <row r="85" spans="2:685" ht="30.75" customHeight="1" x14ac:dyDescent="0.25">
      <c r="B85" s="100" t="s">
        <v>223</v>
      </c>
      <c r="C85" s="127" t="s">
        <v>222</v>
      </c>
      <c r="D85" s="101"/>
      <c r="E85" s="133"/>
      <c r="F85" s="134"/>
      <c r="G85" s="133"/>
      <c r="H85" s="135"/>
      <c r="I85" s="94"/>
      <c r="J85" s="105"/>
      <c r="K85" s="93"/>
      <c r="L85" s="103"/>
      <c r="M85" s="135"/>
      <c r="N85" s="94"/>
      <c r="O85" s="105"/>
      <c r="P85" s="93"/>
      <c r="Q85" s="103"/>
      <c r="R85" s="135"/>
      <c r="S85" s="95"/>
      <c r="ZI85" s="96"/>
    </row>
    <row r="86" spans="2:685" ht="30.75" customHeight="1" x14ac:dyDescent="0.25">
      <c r="B86" s="106"/>
      <c r="C86" s="126" t="s">
        <v>224</v>
      </c>
      <c r="D86" s="101" t="s">
        <v>129</v>
      </c>
      <c r="E86" s="133">
        <v>35</v>
      </c>
      <c r="F86" s="134"/>
      <c r="G86" s="133"/>
      <c r="H86" s="135"/>
      <c r="I86" s="94"/>
      <c r="J86" s="105">
        <v>91</v>
      </c>
      <c r="K86" s="93"/>
      <c r="L86" s="103"/>
      <c r="M86" s="135"/>
      <c r="N86" s="94"/>
      <c r="O86" s="105">
        <v>775</v>
      </c>
      <c r="P86" s="93"/>
      <c r="Q86" s="103"/>
      <c r="R86" s="135"/>
      <c r="S86" s="95"/>
      <c r="ZI86" s="96"/>
    </row>
    <row r="87" spans="2:685" ht="30.75" customHeight="1" x14ac:dyDescent="0.25">
      <c r="B87" s="106"/>
      <c r="C87" s="126" t="s">
        <v>225</v>
      </c>
      <c r="D87" s="101" t="s">
        <v>129</v>
      </c>
      <c r="E87" s="133"/>
      <c r="F87" s="134"/>
      <c r="G87" s="133"/>
      <c r="H87" s="135"/>
      <c r="I87" s="94"/>
      <c r="J87" s="105"/>
      <c r="K87" s="93"/>
      <c r="L87" s="103"/>
      <c r="M87" s="135"/>
      <c r="N87" s="94"/>
      <c r="O87" s="105">
        <v>64</v>
      </c>
      <c r="P87" s="93"/>
      <c r="Q87" s="103"/>
      <c r="R87" s="135"/>
      <c r="S87" s="95"/>
      <c r="ZI87" s="96"/>
    </row>
    <row r="88" spans="2:685" ht="30.75" customHeight="1" x14ac:dyDescent="0.25">
      <c r="B88" s="106"/>
      <c r="C88" s="126" t="s">
        <v>226</v>
      </c>
      <c r="D88" s="101" t="s">
        <v>129</v>
      </c>
      <c r="E88" s="133">
        <v>15</v>
      </c>
      <c r="F88" s="134"/>
      <c r="G88" s="133"/>
      <c r="H88" s="135"/>
      <c r="I88" s="94"/>
      <c r="J88" s="105">
        <v>2</v>
      </c>
      <c r="K88" s="93"/>
      <c r="L88" s="103"/>
      <c r="M88" s="135"/>
      <c r="N88" s="94"/>
      <c r="O88" s="105">
        <v>15</v>
      </c>
      <c r="P88" s="93"/>
      <c r="Q88" s="103"/>
      <c r="R88" s="135"/>
      <c r="S88" s="95"/>
      <c r="ZI88" s="96"/>
    </row>
    <row r="89" spans="2:685" ht="30.75" customHeight="1" x14ac:dyDescent="0.25">
      <c r="B89" s="106"/>
      <c r="C89" s="126" t="s">
        <v>227</v>
      </c>
      <c r="D89" s="101" t="s">
        <v>127</v>
      </c>
      <c r="E89" s="133">
        <v>1</v>
      </c>
      <c r="F89" s="134"/>
      <c r="G89" s="133"/>
      <c r="H89" s="135"/>
      <c r="I89" s="94"/>
      <c r="J89" s="105">
        <v>1</v>
      </c>
      <c r="K89" s="93"/>
      <c r="L89" s="103"/>
      <c r="M89" s="135"/>
      <c r="N89" s="94"/>
      <c r="O89" s="105">
        <v>1</v>
      </c>
      <c r="P89" s="93"/>
      <c r="Q89" s="103"/>
      <c r="R89" s="135"/>
      <c r="S89" s="95"/>
      <c r="ZI89" s="96"/>
    </row>
    <row r="90" spans="2:685" ht="30.75" customHeight="1" x14ac:dyDescent="0.25">
      <c r="B90" s="100" t="s">
        <v>229</v>
      </c>
      <c r="C90" s="127" t="s">
        <v>228</v>
      </c>
      <c r="D90" s="101" t="s">
        <v>128</v>
      </c>
      <c r="E90" s="133"/>
      <c r="F90" s="134"/>
      <c r="G90" s="133"/>
      <c r="H90" s="135"/>
      <c r="I90" s="94"/>
      <c r="J90" s="105"/>
      <c r="K90" s="93"/>
      <c r="L90" s="103"/>
      <c r="M90" s="135"/>
      <c r="N90" s="94"/>
      <c r="O90" s="105"/>
      <c r="P90" s="93"/>
      <c r="Q90" s="103"/>
      <c r="R90" s="135"/>
      <c r="S90" s="95"/>
      <c r="ZI90" s="96"/>
    </row>
    <row r="91" spans="2:685" ht="30.75" customHeight="1" x14ac:dyDescent="0.25">
      <c r="B91" s="100" t="s">
        <v>231</v>
      </c>
      <c r="C91" s="127" t="s">
        <v>230</v>
      </c>
      <c r="D91" s="101"/>
      <c r="E91" s="133"/>
      <c r="F91" s="134"/>
      <c r="G91" s="133"/>
      <c r="H91" s="135"/>
      <c r="I91" s="94"/>
      <c r="J91" s="105"/>
      <c r="K91" s="93"/>
      <c r="L91" s="103"/>
      <c r="M91" s="135"/>
      <c r="N91" s="94"/>
      <c r="O91" s="105"/>
      <c r="P91" s="93"/>
      <c r="Q91" s="103"/>
      <c r="R91" s="135"/>
      <c r="S91" s="95"/>
      <c r="ZI91" s="96"/>
    </row>
    <row r="92" spans="2:685" ht="30.75" customHeight="1" x14ac:dyDescent="0.25">
      <c r="B92" s="106"/>
      <c r="C92" s="126" t="s">
        <v>232</v>
      </c>
      <c r="D92" s="101" t="s">
        <v>129</v>
      </c>
      <c r="E92" s="133"/>
      <c r="F92" s="134"/>
      <c r="G92" s="133"/>
      <c r="H92" s="135"/>
      <c r="I92" s="94"/>
      <c r="J92" s="105"/>
      <c r="K92" s="93"/>
      <c r="L92" s="103"/>
      <c r="M92" s="135"/>
      <c r="N92" s="94"/>
      <c r="O92" s="105">
        <v>1</v>
      </c>
      <c r="P92" s="93"/>
      <c r="Q92" s="103"/>
      <c r="R92" s="135"/>
      <c r="S92" s="95"/>
      <c r="ZI92" s="96"/>
    </row>
    <row r="93" spans="2:685" ht="30.75" customHeight="1" x14ac:dyDescent="0.25">
      <c r="B93" s="106"/>
      <c r="C93" s="126" t="s">
        <v>233</v>
      </c>
      <c r="D93" s="101" t="s">
        <v>127</v>
      </c>
      <c r="E93" s="133"/>
      <c r="F93" s="134"/>
      <c r="G93" s="133"/>
      <c r="H93" s="135"/>
      <c r="I93" s="94"/>
      <c r="J93" s="105"/>
      <c r="K93" s="93"/>
      <c r="L93" s="103"/>
      <c r="M93" s="135"/>
      <c r="N93" s="94"/>
      <c r="O93" s="105">
        <v>1</v>
      </c>
      <c r="P93" s="93"/>
      <c r="Q93" s="103"/>
      <c r="R93" s="135"/>
      <c r="S93" s="95"/>
      <c r="ZI93" s="96"/>
    </row>
    <row r="94" spans="2:685" ht="30.75" customHeight="1" x14ac:dyDescent="0.25">
      <c r="B94" s="100" t="s">
        <v>235</v>
      </c>
      <c r="C94" s="127" t="s">
        <v>234</v>
      </c>
      <c r="D94" s="101"/>
      <c r="E94" s="133"/>
      <c r="F94" s="134"/>
      <c r="G94" s="133"/>
      <c r="H94" s="135"/>
      <c r="I94" s="94"/>
      <c r="J94" s="105"/>
      <c r="K94" s="93"/>
      <c r="L94" s="103"/>
      <c r="M94" s="135"/>
      <c r="N94" s="94"/>
      <c r="O94" s="105"/>
      <c r="P94" s="93"/>
      <c r="Q94" s="103"/>
      <c r="R94" s="135"/>
      <c r="S94" s="95"/>
      <c r="ZI94" s="96"/>
    </row>
    <row r="95" spans="2:685" ht="30.75" customHeight="1" x14ac:dyDescent="0.25">
      <c r="B95" s="106"/>
      <c r="C95" s="126" t="s">
        <v>236</v>
      </c>
      <c r="D95" s="101" t="s">
        <v>127</v>
      </c>
      <c r="E95" s="133"/>
      <c r="F95" s="134"/>
      <c r="G95" s="133"/>
      <c r="H95" s="135"/>
      <c r="I95" s="94"/>
      <c r="J95" s="105"/>
      <c r="K95" s="93"/>
      <c r="L95" s="103"/>
      <c r="M95" s="135"/>
      <c r="N95" s="94"/>
      <c r="O95" s="105">
        <v>1</v>
      </c>
      <c r="P95" s="93"/>
      <c r="Q95" s="103"/>
      <c r="R95" s="135"/>
      <c r="S95" s="95"/>
      <c r="ZI95" s="96"/>
    </row>
    <row r="96" spans="2:685" ht="30.75" customHeight="1" x14ac:dyDescent="0.25">
      <c r="B96" s="106"/>
      <c r="C96" s="126" t="s">
        <v>237</v>
      </c>
      <c r="D96" s="101" t="s">
        <v>127</v>
      </c>
      <c r="E96" s="133"/>
      <c r="F96" s="134"/>
      <c r="G96" s="133"/>
      <c r="H96" s="135"/>
      <c r="I96" s="94"/>
      <c r="J96" s="105"/>
      <c r="K96" s="93"/>
      <c r="L96" s="103"/>
      <c r="M96" s="135"/>
      <c r="N96" s="94"/>
      <c r="O96" s="105">
        <v>1</v>
      </c>
      <c r="P96" s="93"/>
      <c r="Q96" s="103"/>
      <c r="R96" s="135"/>
      <c r="S96" s="95"/>
      <c r="ZI96" s="96"/>
    </row>
    <row r="97" spans="2:685" ht="30.75" customHeight="1" x14ac:dyDescent="0.25">
      <c r="B97" s="106"/>
      <c r="C97" s="126" t="s">
        <v>239</v>
      </c>
      <c r="D97" s="101" t="s">
        <v>129</v>
      </c>
      <c r="E97" s="133"/>
      <c r="F97" s="134"/>
      <c r="G97" s="133"/>
      <c r="H97" s="135"/>
      <c r="I97" s="94"/>
      <c r="J97" s="105"/>
      <c r="K97" s="93"/>
      <c r="L97" s="103"/>
      <c r="M97" s="135"/>
      <c r="N97" s="94"/>
      <c r="O97" s="105">
        <v>1</v>
      </c>
      <c r="P97" s="93"/>
      <c r="Q97" s="103"/>
      <c r="R97" s="135"/>
      <c r="S97" s="95"/>
      <c r="ZI97" s="96"/>
    </row>
    <row r="98" spans="2:685" ht="30.75" customHeight="1" x14ac:dyDescent="0.25">
      <c r="B98" s="106"/>
      <c r="C98" s="126" t="s">
        <v>240</v>
      </c>
      <c r="D98" s="101" t="s">
        <v>129</v>
      </c>
      <c r="E98" s="133"/>
      <c r="F98" s="134"/>
      <c r="G98" s="133"/>
      <c r="H98" s="135"/>
      <c r="I98" s="94"/>
      <c r="J98" s="105"/>
      <c r="K98" s="93"/>
      <c r="L98" s="103"/>
      <c r="M98" s="135"/>
      <c r="N98" s="94"/>
      <c r="O98" s="105">
        <v>1</v>
      </c>
      <c r="P98" s="93"/>
      <c r="Q98" s="103"/>
      <c r="R98" s="135"/>
      <c r="S98" s="95"/>
      <c r="ZI98" s="96"/>
    </row>
    <row r="99" spans="2:685" ht="30.75" customHeight="1" x14ac:dyDescent="0.25">
      <c r="B99" s="106"/>
      <c r="C99" s="126" t="s">
        <v>241</v>
      </c>
      <c r="D99" s="101" t="s">
        <v>129</v>
      </c>
      <c r="E99" s="133"/>
      <c r="F99" s="134"/>
      <c r="G99" s="133"/>
      <c r="H99" s="135"/>
      <c r="I99" s="94"/>
      <c r="J99" s="105"/>
      <c r="K99" s="93"/>
      <c r="L99" s="103"/>
      <c r="M99" s="135"/>
      <c r="N99" s="94"/>
      <c r="O99" s="105">
        <v>1</v>
      </c>
      <c r="P99" s="93"/>
      <c r="Q99" s="103"/>
      <c r="R99" s="135"/>
      <c r="S99" s="95"/>
      <c r="ZI99" s="96"/>
    </row>
    <row r="100" spans="2:685" ht="30.75" customHeight="1" x14ac:dyDescent="0.25">
      <c r="B100" s="106"/>
      <c r="C100" s="126" t="s">
        <v>242</v>
      </c>
      <c r="D100" s="101" t="s">
        <v>129</v>
      </c>
      <c r="E100" s="133"/>
      <c r="F100" s="134"/>
      <c r="G100" s="133"/>
      <c r="H100" s="135"/>
      <c r="I100" s="94"/>
      <c r="J100" s="105"/>
      <c r="K100" s="93"/>
      <c r="L100" s="103"/>
      <c r="M100" s="135"/>
      <c r="N100" s="94"/>
      <c r="O100" s="105">
        <v>1</v>
      </c>
      <c r="P100" s="93"/>
      <c r="Q100" s="103"/>
      <c r="R100" s="135"/>
      <c r="S100" s="95"/>
      <c r="ZI100" s="96"/>
    </row>
    <row r="101" spans="2:685" ht="30.75" customHeight="1" x14ac:dyDescent="0.25">
      <c r="B101" s="106"/>
      <c r="C101" s="126" t="s">
        <v>243</v>
      </c>
      <c r="D101" s="101" t="s">
        <v>129</v>
      </c>
      <c r="E101" s="133"/>
      <c r="F101" s="134"/>
      <c r="G101" s="133"/>
      <c r="H101" s="135"/>
      <c r="I101" s="94"/>
      <c r="J101" s="105"/>
      <c r="K101" s="93"/>
      <c r="L101" s="103"/>
      <c r="M101" s="135"/>
      <c r="N101" s="94"/>
      <c r="O101" s="105">
        <v>1</v>
      </c>
      <c r="P101" s="93"/>
      <c r="Q101" s="103"/>
      <c r="R101" s="135"/>
      <c r="S101" s="95"/>
      <c r="ZI101" s="96"/>
    </row>
    <row r="102" spans="2:685" ht="30.75" customHeight="1" x14ac:dyDescent="0.25">
      <c r="B102" s="106"/>
      <c r="C102" s="126" t="s">
        <v>244</v>
      </c>
      <c r="D102" s="101" t="s">
        <v>129</v>
      </c>
      <c r="E102" s="133"/>
      <c r="F102" s="134"/>
      <c r="G102" s="133"/>
      <c r="H102" s="135"/>
      <c r="I102" s="94"/>
      <c r="J102" s="105"/>
      <c r="K102" s="93"/>
      <c r="L102" s="103"/>
      <c r="M102" s="135"/>
      <c r="N102" s="94"/>
      <c r="O102" s="105">
        <v>1</v>
      </c>
      <c r="P102" s="93"/>
      <c r="Q102" s="103"/>
      <c r="R102" s="135"/>
      <c r="S102" s="95"/>
      <c r="ZI102" s="96"/>
    </row>
    <row r="103" spans="2:685" ht="30.75" customHeight="1" x14ac:dyDescent="0.25">
      <c r="B103" s="106"/>
      <c r="C103" s="126" t="s">
        <v>245</v>
      </c>
      <c r="D103" s="101" t="s">
        <v>129</v>
      </c>
      <c r="E103" s="133"/>
      <c r="F103" s="134"/>
      <c r="G103" s="133"/>
      <c r="H103" s="135"/>
      <c r="I103" s="94"/>
      <c r="J103" s="105"/>
      <c r="K103" s="93"/>
      <c r="L103" s="103"/>
      <c r="M103" s="135"/>
      <c r="N103" s="94"/>
      <c r="O103" s="105">
        <v>1</v>
      </c>
      <c r="P103" s="93"/>
      <c r="Q103" s="103"/>
      <c r="R103" s="135"/>
      <c r="S103" s="95"/>
      <c r="ZI103" s="96"/>
    </row>
    <row r="104" spans="2:685" ht="30.75" customHeight="1" x14ac:dyDescent="0.25">
      <c r="B104" s="106"/>
      <c r="C104" s="126" t="s">
        <v>246</v>
      </c>
      <c r="D104" s="101" t="s">
        <v>129</v>
      </c>
      <c r="E104" s="133"/>
      <c r="F104" s="134"/>
      <c r="G104" s="133"/>
      <c r="H104" s="135"/>
      <c r="I104" s="94"/>
      <c r="J104" s="105"/>
      <c r="K104" s="93"/>
      <c r="L104" s="103"/>
      <c r="M104" s="135"/>
      <c r="N104" s="94"/>
      <c r="O104" s="105">
        <v>1</v>
      </c>
      <c r="P104" s="93"/>
      <c r="Q104" s="103"/>
      <c r="R104" s="135"/>
      <c r="S104" s="95"/>
      <c r="ZI104" s="96"/>
    </row>
    <row r="105" spans="2:685" ht="30.75" customHeight="1" x14ac:dyDescent="0.25">
      <c r="B105" s="106"/>
      <c r="C105" s="126" t="s">
        <v>247</v>
      </c>
      <c r="D105" s="101" t="s">
        <v>129</v>
      </c>
      <c r="E105" s="133"/>
      <c r="F105" s="134"/>
      <c r="G105" s="133"/>
      <c r="H105" s="135"/>
      <c r="I105" s="94"/>
      <c r="J105" s="105"/>
      <c r="K105" s="93"/>
      <c r="L105" s="103"/>
      <c r="M105" s="135"/>
      <c r="N105" s="94"/>
      <c r="O105" s="105">
        <v>1</v>
      </c>
      <c r="P105" s="93"/>
      <c r="Q105" s="103"/>
      <c r="R105" s="135"/>
      <c r="S105" s="95"/>
      <c r="ZI105" s="96"/>
    </row>
    <row r="106" spans="2:685" ht="30.75" customHeight="1" x14ac:dyDescent="0.25">
      <c r="B106" s="106"/>
      <c r="C106" s="126" t="s">
        <v>248</v>
      </c>
      <c r="D106" s="101" t="s">
        <v>129</v>
      </c>
      <c r="E106" s="133"/>
      <c r="F106" s="134"/>
      <c r="G106" s="133"/>
      <c r="H106" s="135"/>
      <c r="I106" s="94"/>
      <c r="J106" s="105"/>
      <c r="K106" s="93"/>
      <c r="L106" s="103"/>
      <c r="M106" s="135"/>
      <c r="N106" s="94"/>
      <c r="O106" s="105">
        <v>1</v>
      </c>
      <c r="P106" s="93"/>
      <c r="Q106" s="103"/>
      <c r="R106" s="135"/>
      <c r="S106" s="95"/>
      <c r="ZI106" s="96"/>
    </row>
    <row r="107" spans="2:685" ht="30.75" customHeight="1" x14ac:dyDescent="0.25">
      <c r="B107" s="106"/>
      <c r="C107" s="126" t="s">
        <v>249</v>
      </c>
      <c r="D107" s="101" t="s">
        <v>129</v>
      </c>
      <c r="E107" s="133">
        <v>4</v>
      </c>
      <c r="F107" s="134"/>
      <c r="G107" s="133"/>
      <c r="H107" s="135"/>
      <c r="I107" s="94"/>
      <c r="J107" s="105">
        <v>13</v>
      </c>
      <c r="K107" s="93"/>
      <c r="L107" s="103"/>
      <c r="M107" s="135"/>
      <c r="N107" s="94"/>
      <c r="O107" s="105">
        <v>12</v>
      </c>
      <c r="P107" s="93"/>
      <c r="Q107" s="103"/>
      <c r="R107" s="135"/>
      <c r="S107" s="95"/>
      <c r="ZI107" s="96"/>
    </row>
    <row r="108" spans="2:685" ht="30.75" customHeight="1" x14ac:dyDescent="0.25">
      <c r="B108" s="106"/>
      <c r="C108" s="126" t="s">
        <v>250</v>
      </c>
      <c r="D108" s="101" t="s">
        <v>129</v>
      </c>
      <c r="E108" s="133"/>
      <c r="F108" s="134"/>
      <c r="G108" s="133"/>
      <c r="H108" s="135"/>
      <c r="I108" s="94"/>
      <c r="J108" s="105"/>
      <c r="K108" s="93"/>
      <c r="L108" s="103"/>
      <c r="M108" s="135"/>
      <c r="N108" s="94"/>
      <c r="O108" s="105">
        <v>2</v>
      </c>
      <c r="P108" s="93"/>
      <c r="Q108" s="103"/>
      <c r="R108" s="135"/>
      <c r="S108" s="95"/>
      <c r="ZI108" s="96"/>
    </row>
    <row r="109" spans="2:685" ht="30.75" customHeight="1" x14ac:dyDescent="0.25">
      <c r="B109" s="106"/>
      <c r="C109" s="126" t="s">
        <v>251</v>
      </c>
      <c r="D109" s="101" t="s">
        <v>129</v>
      </c>
      <c r="E109" s="133"/>
      <c r="F109" s="134"/>
      <c r="G109" s="133"/>
      <c r="H109" s="135"/>
      <c r="I109" s="94"/>
      <c r="J109" s="105">
        <v>1</v>
      </c>
      <c r="K109" s="93"/>
      <c r="L109" s="103"/>
      <c r="M109" s="135"/>
      <c r="N109" s="94"/>
      <c r="O109" s="105"/>
      <c r="P109" s="93"/>
      <c r="Q109" s="103"/>
      <c r="R109" s="135"/>
      <c r="S109" s="95"/>
      <c r="ZI109" s="96"/>
    </row>
    <row r="110" spans="2:685" ht="30.75" customHeight="1" x14ac:dyDescent="0.25">
      <c r="B110" s="106"/>
      <c r="C110" s="126" t="s">
        <v>252</v>
      </c>
      <c r="D110" s="101" t="s">
        <v>129</v>
      </c>
      <c r="E110" s="133"/>
      <c r="F110" s="134"/>
      <c r="G110" s="133"/>
      <c r="H110" s="135"/>
      <c r="I110" s="94"/>
      <c r="J110" s="105">
        <v>1</v>
      </c>
      <c r="K110" s="93"/>
      <c r="L110" s="103"/>
      <c r="M110" s="135"/>
      <c r="N110" s="94"/>
      <c r="O110" s="105"/>
      <c r="P110" s="93"/>
      <c r="Q110" s="103"/>
      <c r="R110" s="135"/>
      <c r="S110" s="95"/>
      <c r="ZI110" s="96"/>
    </row>
    <row r="111" spans="2:685" ht="30.75" customHeight="1" x14ac:dyDescent="0.25">
      <c r="B111" s="106"/>
      <c r="C111" s="126" t="s">
        <v>253</v>
      </c>
      <c r="D111" s="101" t="s">
        <v>129</v>
      </c>
      <c r="E111" s="133">
        <v>1</v>
      </c>
      <c r="F111" s="134"/>
      <c r="G111" s="133"/>
      <c r="H111" s="135"/>
      <c r="I111" s="94"/>
      <c r="J111" s="105"/>
      <c r="K111" s="93"/>
      <c r="L111" s="103"/>
      <c r="M111" s="135"/>
      <c r="N111" s="94"/>
      <c r="O111" s="105"/>
      <c r="P111" s="93"/>
      <c r="Q111" s="103"/>
      <c r="R111" s="135"/>
      <c r="S111" s="95"/>
      <c r="ZI111" s="96"/>
    </row>
    <row r="112" spans="2:685" ht="30.75" customHeight="1" x14ac:dyDescent="0.25">
      <c r="B112" s="106"/>
      <c r="C112" s="126" t="s">
        <v>254</v>
      </c>
      <c r="D112" s="101" t="s">
        <v>129</v>
      </c>
      <c r="E112" s="133">
        <v>1</v>
      </c>
      <c r="F112" s="134"/>
      <c r="G112" s="133"/>
      <c r="H112" s="135"/>
      <c r="I112" s="94"/>
      <c r="J112" s="105"/>
      <c r="K112" s="93"/>
      <c r="L112" s="103"/>
      <c r="M112" s="135"/>
      <c r="N112" s="94"/>
      <c r="O112" s="105"/>
      <c r="P112" s="93"/>
      <c r="Q112" s="103"/>
      <c r="R112" s="135"/>
      <c r="S112" s="95"/>
      <c r="ZI112" s="96"/>
    </row>
    <row r="113" spans="2:685" ht="30.75" customHeight="1" x14ac:dyDescent="0.25">
      <c r="B113" s="106"/>
      <c r="C113" s="126" t="s">
        <v>255</v>
      </c>
      <c r="D113" s="101" t="s">
        <v>129</v>
      </c>
      <c r="E113" s="133">
        <v>1</v>
      </c>
      <c r="F113" s="134"/>
      <c r="G113" s="133"/>
      <c r="H113" s="135"/>
      <c r="I113" s="94"/>
      <c r="J113" s="105"/>
      <c r="K113" s="93"/>
      <c r="L113" s="103"/>
      <c r="M113" s="135"/>
      <c r="N113" s="94"/>
      <c r="O113" s="105"/>
      <c r="P113" s="93"/>
      <c r="Q113" s="103"/>
      <c r="R113" s="135"/>
      <c r="S113" s="95"/>
      <c r="ZI113" s="96"/>
    </row>
    <row r="114" spans="2:685" ht="30.75" customHeight="1" x14ac:dyDescent="0.25">
      <c r="B114" s="106"/>
      <c r="C114" s="126" t="s">
        <v>256</v>
      </c>
      <c r="D114" s="101" t="s">
        <v>129</v>
      </c>
      <c r="E114" s="133"/>
      <c r="F114" s="134"/>
      <c r="G114" s="133"/>
      <c r="H114" s="135"/>
      <c r="I114" s="94"/>
      <c r="J114" s="105"/>
      <c r="K114" s="93"/>
      <c r="L114" s="103"/>
      <c r="M114" s="135"/>
      <c r="N114" s="94"/>
      <c r="O114" s="105">
        <v>1</v>
      </c>
      <c r="P114" s="93"/>
      <c r="Q114" s="103"/>
      <c r="R114" s="135"/>
      <c r="S114" s="95"/>
      <c r="ZI114" s="96"/>
    </row>
    <row r="115" spans="2:685" ht="30.75" customHeight="1" x14ac:dyDescent="0.25">
      <c r="B115" s="106"/>
      <c r="C115" s="140" t="s">
        <v>257</v>
      </c>
      <c r="D115" s="101"/>
      <c r="E115" s="133"/>
      <c r="F115" s="134"/>
      <c r="G115" s="133"/>
      <c r="H115" s="135"/>
      <c r="I115" s="94"/>
      <c r="J115" s="105"/>
      <c r="K115" s="93"/>
      <c r="L115" s="103"/>
      <c r="M115" s="135"/>
      <c r="N115" s="94"/>
      <c r="O115" s="105"/>
      <c r="P115" s="93"/>
      <c r="Q115" s="103"/>
      <c r="R115" s="135"/>
      <c r="S115" s="95"/>
      <c r="ZI115" s="96"/>
    </row>
    <row r="116" spans="2:685" ht="30.75" customHeight="1" x14ac:dyDescent="0.25">
      <c r="B116" s="106"/>
      <c r="C116" s="126" t="s">
        <v>258</v>
      </c>
      <c r="D116" s="101" t="s">
        <v>129</v>
      </c>
      <c r="E116" s="133"/>
      <c r="F116" s="134"/>
      <c r="G116" s="133"/>
      <c r="H116" s="135"/>
      <c r="I116" s="94"/>
      <c r="J116" s="105"/>
      <c r="K116" s="93"/>
      <c r="L116" s="103"/>
      <c r="M116" s="135"/>
      <c r="N116" s="94"/>
      <c r="O116" s="105">
        <v>1</v>
      </c>
      <c r="P116" s="93"/>
      <c r="Q116" s="103"/>
      <c r="R116" s="135"/>
      <c r="S116" s="95"/>
      <c r="ZI116" s="96"/>
    </row>
    <row r="117" spans="2:685" ht="30.75" customHeight="1" x14ac:dyDescent="0.25">
      <c r="B117" s="106"/>
      <c r="C117" s="126" t="s">
        <v>259</v>
      </c>
      <c r="D117" s="101" t="s">
        <v>129</v>
      </c>
      <c r="E117" s="133"/>
      <c r="F117" s="134"/>
      <c r="G117" s="133"/>
      <c r="H117" s="135"/>
      <c r="I117" s="94"/>
      <c r="J117" s="105"/>
      <c r="K117" s="93"/>
      <c r="L117" s="103"/>
      <c r="M117" s="135"/>
      <c r="N117" s="94"/>
      <c r="O117" s="105">
        <v>1</v>
      </c>
      <c r="P117" s="93"/>
      <c r="Q117" s="103"/>
      <c r="R117" s="135"/>
      <c r="S117" s="95"/>
      <c r="ZI117" s="96"/>
    </row>
    <row r="118" spans="2:685" ht="30.75" customHeight="1" x14ac:dyDescent="0.25">
      <c r="B118" s="106"/>
      <c r="C118" s="140" t="s">
        <v>260</v>
      </c>
      <c r="D118" s="101"/>
      <c r="E118" s="133"/>
      <c r="F118" s="134"/>
      <c r="G118" s="133"/>
      <c r="H118" s="135"/>
      <c r="I118" s="94"/>
      <c r="J118" s="105"/>
      <c r="K118" s="93"/>
      <c r="L118" s="103"/>
      <c r="M118" s="135"/>
      <c r="N118" s="94"/>
      <c r="O118" s="105"/>
      <c r="P118" s="93"/>
      <c r="Q118" s="103"/>
      <c r="R118" s="135"/>
      <c r="S118" s="95"/>
      <c r="ZI118" s="96"/>
    </row>
    <row r="119" spans="2:685" ht="30.75" customHeight="1" x14ac:dyDescent="0.25">
      <c r="B119" s="106"/>
      <c r="C119" s="126" t="s">
        <v>261</v>
      </c>
      <c r="D119" s="101" t="s">
        <v>127</v>
      </c>
      <c r="E119" s="133"/>
      <c r="F119" s="134"/>
      <c r="G119" s="133"/>
      <c r="H119" s="135"/>
      <c r="I119" s="94"/>
      <c r="J119" s="105"/>
      <c r="K119" s="93"/>
      <c r="L119" s="103"/>
      <c r="M119" s="135"/>
      <c r="N119" s="94"/>
      <c r="O119" s="105">
        <v>1</v>
      </c>
      <c r="P119" s="93"/>
      <c r="Q119" s="103"/>
      <c r="R119" s="135"/>
      <c r="S119" s="95"/>
      <c r="ZI119" s="96"/>
    </row>
    <row r="120" spans="2:685" ht="30.75" customHeight="1" x14ac:dyDescent="0.25">
      <c r="B120" s="106"/>
      <c r="C120" s="140" t="s">
        <v>262</v>
      </c>
      <c r="D120" s="101"/>
      <c r="E120" s="133"/>
      <c r="F120" s="134"/>
      <c r="G120" s="133"/>
      <c r="H120" s="135"/>
      <c r="I120" s="94"/>
      <c r="J120" s="105"/>
      <c r="K120" s="93"/>
      <c r="L120" s="103"/>
      <c r="M120" s="135"/>
      <c r="N120" s="94"/>
      <c r="O120" s="105"/>
      <c r="P120" s="93"/>
      <c r="Q120" s="103"/>
      <c r="R120" s="135"/>
      <c r="S120" s="95"/>
      <c r="ZI120" s="96"/>
    </row>
    <row r="121" spans="2:685" ht="30.75" customHeight="1" x14ac:dyDescent="0.25">
      <c r="B121" s="106"/>
      <c r="C121" s="126" t="s">
        <v>263</v>
      </c>
      <c r="D121" s="101"/>
      <c r="E121" s="133"/>
      <c r="F121" s="134"/>
      <c r="G121" s="133"/>
      <c r="H121" s="135"/>
      <c r="I121" s="94"/>
      <c r="J121" s="105">
        <v>2</v>
      </c>
      <c r="K121" s="93"/>
      <c r="L121" s="103"/>
      <c r="M121" s="135"/>
      <c r="N121" s="94"/>
      <c r="O121" s="105">
        <v>2</v>
      </c>
      <c r="P121" s="93"/>
      <c r="Q121" s="103"/>
      <c r="R121" s="135"/>
      <c r="S121" s="95"/>
      <c r="ZI121" s="96"/>
    </row>
    <row r="122" spans="2:685" ht="30.75" customHeight="1" x14ac:dyDescent="0.25">
      <c r="B122" s="106"/>
      <c r="C122" s="126" t="s">
        <v>238</v>
      </c>
      <c r="D122" s="101" t="s">
        <v>129</v>
      </c>
      <c r="E122" s="133"/>
      <c r="F122" s="134"/>
      <c r="G122" s="133"/>
      <c r="H122" s="135"/>
      <c r="I122" s="94"/>
      <c r="J122" s="105"/>
      <c r="K122" s="93"/>
      <c r="L122" s="103"/>
      <c r="M122" s="135"/>
      <c r="N122" s="94"/>
      <c r="O122" s="105">
        <v>73</v>
      </c>
      <c r="P122" s="93"/>
      <c r="Q122" s="103"/>
      <c r="R122" s="135"/>
      <c r="S122" s="95"/>
      <c r="ZI122" s="96"/>
    </row>
    <row r="123" spans="2:685" ht="30.75" customHeight="1" x14ac:dyDescent="0.25">
      <c r="B123" s="106"/>
      <c r="C123" s="126" t="s">
        <v>264</v>
      </c>
      <c r="D123" s="101" t="s">
        <v>127</v>
      </c>
      <c r="E123" s="133"/>
      <c r="F123" s="134"/>
      <c r="G123" s="133"/>
      <c r="H123" s="135"/>
      <c r="I123" s="94"/>
      <c r="J123" s="105"/>
      <c r="K123" s="93"/>
      <c r="L123" s="103"/>
      <c r="M123" s="135"/>
      <c r="N123" s="94"/>
      <c r="O123" s="105">
        <v>1</v>
      </c>
      <c r="P123" s="93"/>
      <c r="Q123" s="103"/>
      <c r="R123" s="135"/>
      <c r="S123" s="95"/>
      <c r="ZI123" s="96"/>
    </row>
    <row r="124" spans="2:685" ht="30.75" customHeight="1" x14ac:dyDescent="0.25">
      <c r="B124" s="106"/>
      <c r="C124" s="140" t="s">
        <v>265</v>
      </c>
      <c r="D124" s="101"/>
      <c r="E124" s="133"/>
      <c r="F124" s="134"/>
      <c r="G124" s="133"/>
      <c r="H124" s="135"/>
      <c r="I124" s="94"/>
      <c r="J124" s="105"/>
      <c r="K124" s="93"/>
      <c r="L124" s="103"/>
      <c r="M124" s="135"/>
      <c r="N124" s="94"/>
      <c r="O124" s="105"/>
      <c r="P124" s="93"/>
      <c r="Q124" s="103"/>
      <c r="R124" s="135"/>
      <c r="S124" s="95"/>
      <c r="ZI124" s="96"/>
    </row>
    <row r="125" spans="2:685" ht="30.75" customHeight="1" x14ac:dyDescent="0.25">
      <c r="B125" s="106"/>
      <c r="C125" s="126" t="s">
        <v>266</v>
      </c>
      <c r="D125" s="101" t="s">
        <v>129</v>
      </c>
      <c r="E125" s="133"/>
      <c r="F125" s="134"/>
      <c r="G125" s="133"/>
      <c r="H125" s="135"/>
      <c r="I125" s="94"/>
      <c r="J125" s="105"/>
      <c r="K125" s="93"/>
      <c r="L125" s="103"/>
      <c r="M125" s="135"/>
      <c r="N125" s="94"/>
      <c r="O125" s="105">
        <v>8</v>
      </c>
      <c r="P125" s="93"/>
      <c r="Q125" s="103"/>
      <c r="R125" s="135"/>
      <c r="S125" s="95"/>
      <c r="ZI125" s="96"/>
    </row>
    <row r="126" spans="2:685" ht="30.75" customHeight="1" x14ac:dyDescent="0.25">
      <c r="B126" s="106"/>
      <c r="C126" s="126" t="s">
        <v>267</v>
      </c>
      <c r="D126" s="101" t="s">
        <v>129</v>
      </c>
      <c r="E126" s="133"/>
      <c r="F126" s="134"/>
      <c r="G126" s="133"/>
      <c r="H126" s="135"/>
      <c r="I126" s="94"/>
      <c r="J126" s="105"/>
      <c r="K126" s="93"/>
      <c r="L126" s="103"/>
      <c r="M126" s="135"/>
      <c r="N126" s="94"/>
      <c r="O126" s="105">
        <v>2</v>
      </c>
      <c r="P126" s="93"/>
      <c r="Q126" s="103"/>
      <c r="R126" s="135"/>
      <c r="S126" s="95"/>
      <c r="ZI126" s="96"/>
    </row>
    <row r="127" spans="2:685" ht="30.75" customHeight="1" x14ac:dyDescent="0.25">
      <c r="B127" s="100">
        <v>5.15</v>
      </c>
      <c r="C127" s="127" t="s">
        <v>268</v>
      </c>
      <c r="D127" s="101"/>
      <c r="E127" s="133"/>
      <c r="F127" s="134"/>
      <c r="G127" s="133"/>
      <c r="H127" s="135"/>
      <c r="I127" s="94"/>
      <c r="J127" s="105"/>
      <c r="K127" s="93"/>
      <c r="L127" s="103"/>
      <c r="M127" s="135"/>
      <c r="N127" s="94"/>
      <c r="O127" s="105"/>
      <c r="P127" s="93"/>
      <c r="Q127" s="103"/>
      <c r="R127" s="135"/>
      <c r="S127" s="95"/>
      <c r="ZI127" s="96"/>
    </row>
    <row r="128" spans="2:685" ht="30.75" customHeight="1" x14ac:dyDescent="0.25">
      <c r="B128" s="106"/>
      <c r="C128" s="126" t="s">
        <v>269</v>
      </c>
      <c r="D128" s="101" t="s">
        <v>129</v>
      </c>
      <c r="E128" s="133">
        <v>7</v>
      </c>
      <c r="F128" s="134"/>
      <c r="G128" s="133"/>
      <c r="H128" s="135"/>
      <c r="I128" s="94"/>
      <c r="J128" s="105">
        <v>21</v>
      </c>
      <c r="K128" s="93"/>
      <c r="L128" s="103"/>
      <c r="M128" s="135"/>
      <c r="N128" s="94"/>
      <c r="O128" s="105">
        <v>78</v>
      </c>
      <c r="P128" s="93"/>
      <c r="Q128" s="103"/>
      <c r="R128" s="135"/>
      <c r="S128" s="95"/>
      <c r="ZI128" s="96"/>
    </row>
    <row r="129" spans="2:685" ht="30.75" customHeight="1" x14ac:dyDescent="0.25">
      <c r="B129" s="106"/>
      <c r="C129" s="126" t="s">
        <v>270</v>
      </c>
      <c r="D129" s="101" t="s">
        <v>129</v>
      </c>
      <c r="E129" s="133"/>
      <c r="F129" s="134"/>
      <c r="G129" s="133"/>
      <c r="H129" s="135"/>
      <c r="I129" s="94"/>
      <c r="J129" s="105"/>
      <c r="K129" s="93"/>
      <c r="L129" s="103"/>
      <c r="M129" s="135"/>
      <c r="N129" s="94"/>
      <c r="O129" s="105"/>
      <c r="P129" s="93"/>
      <c r="Q129" s="103"/>
      <c r="R129" s="135"/>
      <c r="S129" s="95"/>
      <c r="ZI129" s="96"/>
    </row>
    <row r="130" spans="2:685" ht="30.75" customHeight="1" x14ac:dyDescent="0.25">
      <c r="B130" s="106"/>
      <c r="C130" s="126" t="s">
        <v>271</v>
      </c>
      <c r="D130" s="101" t="s">
        <v>129</v>
      </c>
      <c r="E130" s="133">
        <v>5</v>
      </c>
      <c r="F130" s="134"/>
      <c r="G130" s="133"/>
      <c r="H130" s="135"/>
      <c r="I130" s="94"/>
      <c r="J130" s="105"/>
      <c r="K130" s="93"/>
      <c r="L130" s="103"/>
      <c r="M130" s="135"/>
      <c r="N130" s="94"/>
      <c r="O130" s="105">
        <v>49</v>
      </c>
      <c r="P130" s="93"/>
      <c r="Q130" s="103"/>
      <c r="R130" s="135"/>
      <c r="S130" s="95"/>
      <c r="ZI130" s="96"/>
    </row>
    <row r="131" spans="2:685" ht="30.75" customHeight="1" x14ac:dyDescent="0.25">
      <c r="B131" s="106"/>
      <c r="C131" s="126" t="s">
        <v>272</v>
      </c>
      <c r="D131" s="101" t="s">
        <v>129</v>
      </c>
      <c r="E131" s="133"/>
      <c r="F131" s="134"/>
      <c r="G131" s="133"/>
      <c r="H131" s="135"/>
      <c r="I131" s="94"/>
      <c r="J131" s="105"/>
      <c r="K131" s="93"/>
      <c r="L131" s="103"/>
      <c r="M131" s="135"/>
      <c r="N131" s="94"/>
      <c r="O131" s="105">
        <v>4</v>
      </c>
      <c r="P131" s="93"/>
      <c r="Q131" s="103"/>
      <c r="R131" s="135"/>
      <c r="S131" s="95"/>
      <c r="ZI131" s="96"/>
    </row>
    <row r="132" spans="2:685" ht="30.75" customHeight="1" x14ac:dyDescent="0.25">
      <c r="B132" s="106"/>
      <c r="C132" s="126" t="s">
        <v>273</v>
      </c>
      <c r="D132" s="101" t="s">
        <v>129</v>
      </c>
      <c r="E132" s="133"/>
      <c r="F132" s="134"/>
      <c r="G132" s="133"/>
      <c r="H132" s="135"/>
      <c r="I132" s="94"/>
      <c r="J132" s="105"/>
      <c r="K132" s="93"/>
      <c r="L132" s="103"/>
      <c r="M132" s="135"/>
      <c r="N132" s="94"/>
      <c r="O132" s="105">
        <v>1</v>
      </c>
      <c r="P132" s="93"/>
      <c r="Q132" s="103"/>
      <c r="R132" s="135"/>
      <c r="S132" s="95"/>
      <c r="ZI132" s="96"/>
    </row>
    <row r="133" spans="2:685" ht="30.75" customHeight="1" x14ac:dyDescent="0.25">
      <c r="B133" s="106"/>
      <c r="C133" s="126" t="s">
        <v>274</v>
      </c>
      <c r="D133" s="101" t="s">
        <v>129</v>
      </c>
      <c r="E133" s="133"/>
      <c r="F133" s="134"/>
      <c r="G133" s="133"/>
      <c r="H133" s="135"/>
      <c r="I133" s="94"/>
      <c r="J133" s="105"/>
      <c r="K133" s="93"/>
      <c r="L133" s="103"/>
      <c r="M133" s="135"/>
      <c r="N133" s="94"/>
      <c r="O133" s="105">
        <v>1</v>
      </c>
      <c r="P133" s="93"/>
      <c r="Q133" s="103"/>
      <c r="R133" s="135"/>
      <c r="S133" s="95"/>
      <c r="ZI133" s="96"/>
    </row>
    <row r="134" spans="2:685" ht="30.75" customHeight="1" x14ac:dyDescent="0.25">
      <c r="B134" s="106"/>
      <c r="C134" s="126" t="s">
        <v>275</v>
      </c>
      <c r="D134" s="101" t="s">
        <v>127</v>
      </c>
      <c r="E134" s="133">
        <v>1</v>
      </c>
      <c r="F134" s="134"/>
      <c r="G134" s="133"/>
      <c r="H134" s="135"/>
      <c r="I134" s="94"/>
      <c r="J134" s="105">
        <v>1</v>
      </c>
      <c r="K134" s="93"/>
      <c r="L134" s="103"/>
      <c r="M134" s="135"/>
      <c r="N134" s="94"/>
      <c r="O134" s="105">
        <v>1</v>
      </c>
      <c r="P134" s="93"/>
      <c r="Q134" s="103"/>
      <c r="R134" s="135"/>
      <c r="S134" s="95"/>
      <c r="ZI134" s="96"/>
    </row>
    <row r="135" spans="2:685" ht="30.75" customHeight="1" x14ac:dyDescent="0.25">
      <c r="B135" s="100" t="s">
        <v>277</v>
      </c>
      <c r="C135" s="127" t="s">
        <v>276</v>
      </c>
      <c r="D135" s="101"/>
      <c r="E135" s="133"/>
      <c r="F135" s="134"/>
      <c r="G135" s="133"/>
      <c r="H135" s="135"/>
      <c r="I135" s="94"/>
      <c r="J135" s="105"/>
      <c r="K135" s="93"/>
      <c r="L135" s="103"/>
      <c r="M135" s="135"/>
      <c r="N135" s="94"/>
      <c r="O135" s="105"/>
      <c r="P135" s="93"/>
      <c r="Q135" s="103"/>
      <c r="R135" s="135"/>
      <c r="S135" s="95"/>
      <c r="ZI135" s="96"/>
    </row>
    <row r="136" spans="2:685" ht="30.75" customHeight="1" x14ac:dyDescent="0.25">
      <c r="B136" s="106"/>
      <c r="C136" s="126" t="s">
        <v>278</v>
      </c>
      <c r="D136" s="101" t="s">
        <v>129</v>
      </c>
      <c r="E136" s="133"/>
      <c r="F136" s="134"/>
      <c r="G136" s="133"/>
      <c r="H136" s="135"/>
      <c r="I136" s="94"/>
      <c r="J136" s="105">
        <v>3</v>
      </c>
      <c r="K136" s="93"/>
      <c r="L136" s="103"/>
      <c r="M136" s="135"/>
      <c r="N136" s="94"/>
      <c r="O136" s="105"/>
      <c r="P136" s="93"/>
      <c r="Q136" s="103"/>
      <c r="R136" s="135"/>
      <c r="S136" s="95"/>
      <c r="ZI136" s="96"/>
    </row>
    <row r="137" spans="2:685" ht="30.75" customHeight="1" x14ac:dyDescent="0.25">
      <c r="B137" s="100" t="s">
        <v>280</v>
      </c>
      <c r="C137" s="127" t="s">
        <v>279</v>
      </c>
      <c r="D137" s="101"/>
      <c r="E137" s="133"/>
      <c r="F137" s="134"/>
      <c r="G137" s="133"/>
      <c r="H137" s="135"/>
      <c r="I137" s="94"/>
      <c r="J137" s="105"/>
      <c r="K137" s="93"/>
      <c r="L137" s="103"/>
      <c r="M137" s="135"/>
      <c r="N137" s="94"/>
      <c r="O137" s="105"/>
      <c r="P137" s="93"/>
      <c r="Q137" s="103"/>
      <c r="R137" s="135"/>
      <c r="S137" s="95"/>
      <c r="ZI137" s="96"/>
    </row>
    <row r="138" spans="2:685" ht="144" x14ac:dyDescent="0.25">
      <c r="B138" s="106"/>
      <c r="C138" s="126" t="s">
        <v>281</v>
      </c>
      <c r="D138" s="101" t="s">
        <v>129</v>
      </c>
      <c r="E138" s="133"/>
      <c r="F138" s="134"/>
      <c r="G138" s="133"/>
      <c r="H138" s="135"/>
      <c r="I138" s="94"/>
      <c r="J138" s="105"/>
      <c r="K138" s="93"/>
      <c r="L138" s="103"/>
      <c r="M138" s="135"/>
      <c r="N138" s="94"/>
      <c r="O138" s="105">
        <v>62</v>
      </c>
      <c r="P138" s="93"/>
      <c r="Q138" s="103"/>
      <c r="R138" s="135"/>
      <c r="S138" s="95"/>
      <c r="ZI138" s="96"/>
    </row>
    <row r="139" spans="2:685" ht="30.75" customHeight="1" x14ac:dyDescent="0.25">
      <c r="B139" s="100" t="s">
        <v>283</v>
      </c>
      <c r="C139" s="127" t="s">
        <v>282</v>
      </c>
      <c r="D139" s="101"/>
      <c r="E139" s="133"/>
      <c r="F139" s="134"/>
      <c r="G139" s="133"/>
      <c r="H139" s="135"/>
      <c r="I139" s="94"/>
      <c r="J139" s="105"/>
      <c r="K139" s="93"/>
      <c r="L139" s="103"/>
      <c r="M139" s="135"/>
      <c r="N139" s="94"/>
      <c r="O139" s="105"/>
      <c r="P139" s="93"/>
      <c r="Q139" s="103"/>
      <c r="R139" s="135"/>
      <c r="S139" s="95"/>
      <c r="ZI139" s="96"/>
    </row>
    <row r="140" spans="2:685" ht="30.75" customHeight="1" x14ac:dyDescent="0.25">
      <c r="B140" s="106"/>
      <c r="C140" s="126" t="s">
        <v>284</v>
      </c>
      <c r="D140" s="101" t="s">
        <v>129</v>
      </c>
      <c r="E140" s="133"/>
      <c r="F140" s="134"/>
      <c r="G140" s="133"/>
      <c r="H140" s="135"/>
      <c r="I140" s="94"/>
      <c r="J140" s="105"/>
      <c r="K140" s="93"/>
      <c r="L140" s="103"/>
      <c r="M140" s="135"/>
      <c r="N140" s="94"/>
      <c r="O140" s="105">
        <v>2</v>
      </c>
      <c r="P140" s="93"/>
      <c r="Q140" s="103"/>
      <c r="R140" s="135"/>
      <c r="S140" s="95"/>
      <c r="ZI140" s="96"/>
    </row>
    <row r="141" spans="2:685" ht="30.75" customHeight="1" x14ac:dyDescent="0.25">
      <c r="B141" s="100" t="s">
        <v>286</v>
      </c>
      <c r="C141" s="127" t="s">
        <v>285</v>
      </c>
      <c r="D141" s="101"/>
      <c r="E141" s="133"/>
      <c r="F141" s="134"/>
      <c r="G141" s="133"/>
      <c r="H141" s="135"/>
      <c r="I141" s="94"/>
      <c r="J141" s="105"/>
      <c r="K141" s="93"/>
      <c r="L141" s="103"/>
      <c r="M141" s="135"/>
      <c r="N141" s="94"/>
      <c r="O141" s="105"/>
      <c r="P141" s="93"/>
      <c r="Q141" s="103"/>
      <c r="R141" s="135"/>
      <c r="S141" s="95"/>
      <c r="ZI141" s="96"/>
    </row>
    <row r="142" spans="2:685" ht="30.75" customHeight="1" x14ac:dyDescent="0.25">
      <c r="B142" s="106"/>
      <c r="C142" s="126" t="s">
        <v>287</v>
      </c>
      <c r="D142" s="101" t="s">
        <v>129</v>
      </c>
      <c r="E142" s="133"/>
      <c r="F142" s="134"/>
      <c r="G142" s="133"/>
      <c r="H142" s="135"/>
      <c r="I142" s="94"/>
      <c r="J142" s="105"/>
      <c r="K142" s="93"/>
      <c r="L142" s="103"/>
      <c r="M142" s="135"/>
      <c r="N142" s="94"/>
      <c r="O142" s="105">
        <v>1</v>
      </c>
      <c r="P142" s="93"/>
      <c r="Q142" s="103"/>
      <c r="R142" s="135"/>
      <c r="S142" s="95"/>
      <c r="ZI142" s="96"/>
    </row>
    <row r="143" spans="2:685" ht="30.75" customHeight="1" x14ac:dyDescent="0.25">
      <c r="B143" s="106"/>
      <c r="C143" s="126" t="s">
        <v>316</v>
      </c>
      <c r="D143" s="101" t="s">
        <v>127</v>
      </c>
      <c r="E143" s="133"/>
      <c r="F143" s="134"/>
      <c r="G143" s="133"/>
      <c r="H143" s="135"/>
      <c r="I143" s="94"/>
      <c r="J143" s="105"/>
      <c r="K143" s="93"/>
      <c r="L143" s="103"/>
      <c r="M143" s="135"/>
      <c r="N143" s="94"/>
      <c r="O143" s="105">
        <v>1</v>
      </c>
      <c r="P143" s="93"/>
      <c r="Q143" s="103"/>
      <c r="R143" s="135"/>
      <c r="S143" s="95"/>
      <c r="ZI143" s="96"/>
    </row>
    <row r="144" spans="2:685" ht="30.75" customHeight="1" x14ac:dyDescent="0.25">
      <c r="B144" s="106"/>
      <c r="C144" s="126" t="s">
        <v>288</v>
      </c>
      <c r="D144" s="101" t="s">
        <v>127</v>
      </c>
      <c r="E144" s="133"/>
      <c r="F144" s="134"/>
      <c r="G144" s="133"/>
      <c r="H144" s="135"/>
      <c r="I144" s="94"/>
      <c r="J144" s="105"/>
      <c r="K144" s="93"/>
      <c r="L144" s="103"/>
      <c r="M144" s="135"/>
      <c r="N144" s="94"/>
      <c r="O144" s="105">
        <v>1</v>
      </c>
      <c r="P144" s="93"/>
      <c r="Q144" s="103"/>
      <c r="R144" s="135"/>
      <c r="S144" s="95"/>
      <c r="ZI144" s="96"/>
    </row>
    <row r="145" spans="2:685" ht="30.75" customHeight="1" x14ac:dyDescent="0.25">
      <c r="B145" s="106"/>
      <c r="C145" s="126" t="s">
        <v>289</v>
      </c>
      <c r="D145" s="101" t="s">
        <v>129</v>
      </c>
      <c r="E145" s="133">
        <v>8</v>
      </c>
      <c r="F145" s="134"/>
      <c r="G145" s="133"/>
      <c r="H145" s="135"/>
      <c r="I145" s="94"/>
      <c r="J145" s="105">
        <v>20</v>
      </c>
      <c r="K145" s="93"/>
      <c r="L145" s="103"/>
      <c r="M145" s="135"/>
      <c r="N145" s="94"/>
      <c r="O145" s="105">
        <v>140</v>
      </c>
      <c r="P145" s="93"/>
      <c r="Q145" s="103"/>
      <c r="R145" s="135"/>
      <c r="S145" s="95"/>
      <c r="ZI145" s="96"/>
    </row>
    <row r="146" spans="2:685" ht="30.75" customHeight="1" x14ac:dyDescent="0.25">
      <c r="B146" s="106"/>
      <c r="C146" s="126" t="s">
        <v>290</v>
      </c>
      <c r="D146" s="101" t="s">
        <v>129</v>
      </c>
      <c r="E146" s="133">
        <v>2</v>
      </c>
      <c r="F146" s="134"/>
      <c r="G146" s="133"/>
      <c r="H146" s="135"/>
      <c r="I146" s="94"/>
      <c r="J146" s="105">
        <v>4</v>
      </c>
      <c r="K146" s="93"/>
      <c r="L146" s="103"/>
      <c r="M146" s="135"/>
      <c r="N146" s="94"/>
      <c r="O146" s="105">
        <v>17</v>
      </c>
      <c r="P146" s="93"/>
      <c r="Q146" s="103"/>
      <c r="R146" s="135"/>
      <c r="S146" s="95"/>
      <c r="ZI146" s="96"/>
    </row>
    <row r="147" spans="2:685" ht="30.75" customHeight="1" x14ac:dyDescent="0.25">
      <c r="B147" s="106"/>
      <c r="C147" s="126" t="s">
        <v>291</v>
      </c>
      <c r="D147" s="101" t="s">
        <v>129</v>
      </c>
      <c r="E147" s="133">
        <v>1</v>
      </c>
      <c r="F147" s="134"/>
      <c r="G147" s="133"/>
      <c r="H147" s="135"/>
      <c r="I147" s="94"/>
      <c r="J147" s="105">
        <v>5</v>
      </c>
      <c r="K147" s="93"/>
      <c r="L147" s="103"/>
      <c r="M147" s="135"/>
      <c r="N147" s="94"/>
      <c r="O147" s="105">
        <v>9</v>
      </c>
      <c r="P147" s="93"/>
      <c r="Q147" s="103"/>
      <c r="R147" s="135"/>
      <c r="S147" s="95"/>
      <c r="ZI147" s="96"/>
    </row>
    <row r="148" spans="2:685" ht="30.75" customHeight="1" x14ac:dyDescent="0.25">
      <c r="B148" s="106"/>
      <c r="C148" s="126" t="s">
        <v>292</v>
      </c>
      <c r="D148" s="101" t="s">
        <v>129</v>
      </c>
      <c r="E148" s="133"/>
      <c r="F148" s="134"/>
      <c r="G148" s="133"/>
      <c r="H148" s="135"/>
      <c r="I148" s="94"/>
      <c r="J148" s="105"/>
      <c r="K148" s="93"/>
      <c r="L148" s="103"/>
      <c r="M148" s="135"/>
      <c r="N148" s="94"/>
      <c r="O148" s="105">
        <v>1</v>
      </c>
      <c r="P148" s="93"/>
      <c r="Q148" s="103"/>
      <c r="R148" s="135"/>
      <c r="S148" s="95"/>
      <c r="ZI148" s="96"/>
    </row>
    <row r="149" spans="2:685" ht="30.75" customHeight="1" x14ac:dyDescent="0.25">
      <c r="B149" s="106"/>
      <c r="C149" s="126" t="s">
        <v>293</v>
      </c>
      <c r="D149" s="101" t="s">
        <v>127</v>
      </c>
      <c r="E149" s="133">
        <v>1</v>
      </c>
      <c r="F149" s="134"/>
      <c r="G149" s="133"/>
      <c r="H149" s="135"/>
      <c r="I149" s="94"/>
      <c r="J149" s="105">
        <v>1</v>
      </c>
      <c r="K149" s="93"/>
      <c r="L149" s="103"/>
      <c r="M149" s="135"/>
      <c r="N149" s="94"/>
      <c r="O149" s="105">
        <v>1</v>
      </c>
      <c r="P149" s="93"/>
      <c r="Q149" s="103"/>
      <c r="R149" s="135"/>
      <c r="S149" s="95"/>
      <c r="ZI149" s="96"/>
    </row>
    <row r="150" spans="2:685" ht="30.75" customHeight="1" x14ac:dyDescent="0.25">
      <c r="B150" s="106"/>
      <c r="C150" s="126" t="s">
        <v>294</v>
      </c>
      <c r="D150" s="101" t="s">
        <v>129</v>
      </c>
      <c r="E150" s="133"/>
      <c r="F150" s="134"/>
      <c r="G150" s="133"/>
      <c r="H150" s="135"/>
      <c r="I150" s="94"/>
      <c r="J150" s="105"/>
      <c r="K150" s="93"/>
      <c r="L150" s="103"/>
      <c r="M150" s="135"/>
      <c r="N150" s="94"/>
      <c r="O150" s="105"/>
      <c r="P150" s="93"/>
      <c r="Q150" s="103"/>
      <c r="R150" s="135"/>
      <c r="S150" s="95"/>
      <c r="ZI150" s="96"/>
    </row>
    <row r="151" spans="2:685" ht="30.75" customHeight="1" x14ac:dyDescent="0.25">
      <c r="B151" s="106"/>
      <c r="C151" s="126" t="s">
        <v>295</v>
      </c>
      <c r="D151" s="101" t="s">
        <v>129</v>
      </c>
      <c r="E151" s="133">
        <v>4</v>
      </c>
      <c r="F151" s="134"/>
      <c r="G151" s="133"/>
      <c r="H151" s="135"/>
      <c r="I151" s="94"/>
      <c r="J151" s="105">
        <v>10</v>
      </c>
      <c r="K151" s="93"/>
      <c r="L151" s="103"/>
      <c r="M151" s="135"/>
      <c r="N151" s="94"/>
      <c r="O151" s="105">
        <v>53</v>
      </c>
      <c r="P151" s="93"/>
      <c r="Q151" s="103"/>
      <c r="R151" s="135"/>
      <c r="S151" s="95"/>
      <c r="ZI151" s="96"/>
    </row>
    <row r="152" spans="2:685" ht="30.75" customHeight="1" x14ac:dyDescent="0.25">
      <c r="B152" s="106"/>
      <c r="C152" s="126" t="s">
        <v>296</v>
      </c>
      <c r="D152" s="101" t="s">
        <v>127</v>
      </c>
      <c r="E152" s="133">
        <v>1</v>
      </c>
      <c r="F152" s="134"/>
      <c r="G152" s="133"/>
      <c r="H152" s="135"/>
      <c r="I152" s="94"/>
      <c r="J152" s="105">
        <v>1</v>
      </c>
      <c r="K152" s="93"/>
      <c r="L152" s="103"/>
      <c r="M152" s="135"/>
      <c r="N152" s="94"/>
      <c r="O152" s="105">
        <v>1</v>
      </c>
      <c r="P152" s="93"/>
      <c r="Q152" s="103"/>
      <c r="R152" s="135"/>
      <c r="S152" s="95"/>
      <c r="ZI152" s="96"/>
    </row>
    <row r="153" spans="2:685" ht="30.75" customHeight="1" x14ac:dyDescent="0.25">
      <c r="B153" s="106"/>
      <c r="C153" s="126" t="s">
        <v>297</v>
      </c>
      <c r="D153" s="101" t="s">
        <v>129</v>
      </c>
      <c r="E153" s="133">
        <v>3</v>
      </c>
      <c r="F153" s="134"/>
      <c r="G153" s="133"/>
      <c r="H153" s="135"/>
      <c r="I153" s="94"/>
      <c r="J153" s="105">
        <v>1</v>
      </c>
      <c r="K153" s="93"/>
      <c r="L153" s="103"/>
      <c r="M153" s="135"/>
      <c r="N153" s="94"/>
      <c r="O153" s="105">
        <v>10</v>
      </c>
      <c r="P153" s="93"/>
      <c r="Q153" s="103"/>
      <c r="R153" s="135"/>
      <c r="S153" s="95"/>
      <c r="ZI153" s="96"/>
    </row>
    <row r="154" spans="2:685" ht="30.75" customHeight="1" x14ac:dyDescent="0.25">
      <c r="B154" s="106"/>
      <c r="C154" s="126" t="s">
        <v>298</v>
      </c>
      <c r="D154" s="101" t="s">
        <v>127</v>
      </c>
      <c r="E154" s="133">
        <v>1</v>
      </c>
      <c r="F154" s="134"/>
      <c r="G154" s="133"/>
      <c r="H154" s="135"/>
      <c r="I154" s="94"/>
      <c r="J154" s="105">
        <v>1</v>
      </c>
      <c r="K154" s="93"/>
      <c r="L154" s="103"/>
      <c r="M154" s="135"/>
      <c r="N154" s="94"/>
      <c r="O154" s="105">
        <v>1</v>
      </c>
      <c r="P154" s="93"/>
      <c r="Q154" s="103"/>
      <c r="R154" s="135"/>
      <c r="S154" s="95"/>
      <c r="ZI154" s="96"/>
    </row>
    <row r="155" spans="2:685" ht="30.75" customHeight="1" x14ac:dyDescent="0.25">
      <c r="B155" s="106"/>
      <c r="C155" s="126" t="s">
        <v>299</v>
      </c>
      <c r="D155" s="101" t="s">
        <v>129</v>
      </c>
      <c r="E155" s="133"/>
      <c r="F155" s="134"/>
      <c r="G155" s="133"/>
      <c r="H155" s="135"/>
      <c r="I155" s="94"/>
      <c r="J155" s="105"/>
      <c r="K155" s="93"/>
      <c r="L155" s="103"/>
      <c r="M155" s="135"/>
      <c r="N155" s="94"/>
      <c r="O155" s="105">
        <v>2</v>
      </c>
      <c r="P155" s="93"/>
      <c r="Q155" s="103"/>
      <c r="R155" s="135"/>
      <c r="S155" s="95"/>
      <c r="ZI155" s="96"/>
    </row>
    <row r="156" spans="2:685" ht="30.75" customHeight="1" x14ac:dyDescent="0.25">
      <c r="B156" s="106"/>
      <c r="C156" s="126" t="s">
        <v>300</v>
      </c>
      <c r="D156" s="101" t="s">
        <v>127</v>
      </c>
      <c r="E156" s="133">
        <v>1</v>
      </c>
      <c r="F156" s="134"/>
      <c r="G156" s="133"/>
      <c r="H156" s="135"/>
      <c r="I156" s="94"/>
      <c r="J156" s="105">
        <v>1</v>
      </c>
      <c r="K156" s="93"/>
      <c r="L156" s="103"/>
      <c r="M156" s="135"/>
      <c r="N156" s="94"/>
      <c r="O156" s="105">
        <v>1</v>
      </c>
      <c r="P156" s="93"/>
      <c r="Q156" s="103"/>
      <c r="R156" s="135"/>
      <c r="S156" s="95"/>
      <c r="ZI156" s="96"/>
    </row>
    <row r="157" spans="2:685" ht="30.75" customHeight="1" x14ac:dyDescent="0.25">
      <c r="B157" s="106"/>
      <c r="C157" s="126" t="s">
        <v>301</v>
      </c>
      <c r="D157" s="101" t="s">
        <v>127</v>
      </c>
      <c r="E157" s="133">
        <v>1</v>
      </c>
      <c r="F157" s="134"/>
      <c r="G157" s="133"/>
      <c r="H157" s="135"/>
      <c r="I157" s="94"/>
      <c r="J157" s="105">
        <v>1</v>
      </c>
      <c r="K157" s="93"/>
      <c r="L157" s="103"/>
      <c r="M157" s="135"/>
      <c r="N157" s="94"/>
      <c r="O157" s="105">
        <v>1</v>
      </c>
      <c r="P157" s="93"/>
      <c r="Q157" s="103"/>
      <c r="R157" s="135"/>
      <c r="S157" s="95"/>
      <c r="ZI157" s="96"/>
    </row>
    <row r="158" spans="2:685" ht="30.75" customHeight="1" x14ac:dyDescent="0.25">
      <c r="B158" s="106"/>
      <c r="C158" s="126" t="s">
        <v>302</v>
      </c>
      <c r="D158" s="101" t="s">
        <v>127</v>
      </c>
      <c r="E158" s="133">
        <v>1</v>
      </c>
      <c r="F158" s="134"/>
      <c r="G158" s="133"/>
      <c r="H158" s="135"/>
      <c r="I158" s="94"/>
      <c r="J158" s="105">
        <v>1</v>
      </c>
      <c r="K158" s="93"/>
      <c r="L158" s="103"/>
      <c r="M158" s="135"/>
      <c r="N158" s="94"/>
      <c r="O158" s="105">
        <v>1</v>
      </c>
      <c r="P158" s="93"/>
      <c r="Q158" s="103"/>
      <c r="R158" s="135"/>
      <c r="S158" s="95"/>
      <c r="ZI158" s="96"/>
    </row>
    <row r="159" spans="2:685" ht="30.75" customHeight="1" x14ac:dyDescent="0.25">
      <c r="B159" s="106"/>
      <c r="C159" s="126" t="s">
        <v>303</v>
      </c>
      <c r="D159" s="101" t="s">
        <v>129</v>
      </c>
      <c r="E159" s="133">
        <v>1</v>
      </c>
      <c r="F159" s="134"/>
      <c r="G159" s="133"/>
      <c r="H159" s="135"/>
      <c r="I159" s="94"/>
      <c r="J159" s="105">
        <v>1</v>
      </c>
      <c r="K159" s="93"/>
      <c r="L159" s="103"/>
      <c r="M159" s="135"/>
      <c r="N159" s="94"/>
      <c r="O159" s="105">
        <v>23</v>
      </c>
      <c r="P159" s="93"/>
      <c r="Q159" s="103"/>
      <c r="R159" s="135"/>
      <c r="S159" s="95"/>
      <c r="ZI159" s="96"/>
    </row>
    <row r="160" spans="2:685" ht="30.75" customHeight="1" x14ac:dyDescent="0.25">
      <c r="B160" s="100"/>
      <c r="C160" s="126" t="s">
        <v>304</v>
      </c>
      <c r="D160" s="101" t="s">
        <v>129</v>
      </c>
      <c r="E160" s="133"/>
      <c r="F160" s="134"/>
      <c r="G160" s="133"/>
      <c r="H160" s="135"/>
      <c r="I160" s="94"/>
      <c r="J160" s="105"/>
      <c r="K160" s="93"/>
      <c r="L160" s="103"/>
      <c r="M160" s="135"/>
      <c r="N160" s="94"/>
      <c r="O160" s="105">
        <v>15</v>
      </c>
      <c r="P160" s="93"/>
      <c r="Q160" s="103"/>
      <c r="R160" s="135"/>
      <c r="S160" s="95"/>
      <c r="ZI160" s="96"/>
    </row>
    <row r="161" spans="2:685" ht="30.75" customHeight="1" x14ac:dyDescent="0.25">
      <c r="B161" s="106"/>
      <c r="C161" s="126" t="s">
        <v>305</v>
      </c>
      <c r="D161" s="129" t="s">
        <v>129</v>
      </c>
      <c r="E161" s="136"/>
      <c r="F161" s="137"/>
      <c r="G161" s="136"/>
      <c r="H161" s="138"/>
      <c r="I161" s="132"/>
      <c r="J161" s="128"/>
      <c r="K161" s="130"/>
      <c r="L161" s="131"/>
      <c r="M161" s="138"/>
      <c r="N161" s="132"/>
      <c r="O161" s="128">
        <v>2</v>
      </c>
      <c r="P161" s="93"/>
      <c r="Q161" s="103"/>
      <c r="R161" s="138"/>
      <c r="S161" s="95"/>
      <c r="U161" s="99" t="s">
        <v>133</v>
      </c>
      <c r="ZI161" s="96"/>
    </row>
    <row r="162" spans="2:685" ht="30.75" customHeight="1" x14ac:dyDescent="0.25">
      <c r="B162" s="106"/>
      <c r="C162" s="126" t="s">
        <v>306</v>
      </c>
      <c r="D162" s="129" t="s">
        <v>129</v>
      </c>
      <c r="E162" s="136">
        <v>1</v>
      </c>
      <c r="F162" s="137"/>
      <c r="G162" s="136"/>
      <c r="H162" s="138"/>
      <c r="I162" s="132"/>
      <c r="J162" s="128">
        <v>1</v>
      </c>
      <c r="K162" s="130"/>
      <c r="L162" s="131"/>
      <c r="M162" s="138"/>
      <c r="N162" s="132"/>
      <c r="O162" s="128">
        <v>6</v>
      </c>
      <c r="P162" s="93"/>
      <c r="Q162" s="103"/>
      <c r="R162" s="138"/>
      <c r="S162" s="95"/>
      <c r="ZI162" s="96"/>
    </row>
    <row r="163" spans="2:685" ht="30.75" customHeight="1" x14ac:dyDescent="0.25">
      <c r="B163" s="106"/>
      <c r="C163" s="126" t="s">
        <v>307</v>
      </c>
      <c r="D163" s="129" t="s">
        <v>129</v>
      </c>
      <c r="E163" s="136">
        <v>8</v>
      </c>
      <c r="F163" s="137"/>
      <c r="G163" s="136"/>
      <c r="H163" s="138"/>
      <c r="I163" s="132"/>
      <c r="J163" s="128">
        <v>10</v>
      </c>
      <c r="K163" s="130"/>
      <c r="L163" s="131"/>
      <c r="M163" s="138"/>
      <c r="N163" s="132"/>
      <c r="O163" s="128">
        <v>92</v>
      </c>
      <c r="P163" s="93"/>
      <c r="Q163" s="103"/>
      <c r="R163" s="138"/>
      <c r="S163" s="95"/>
      <c r="ZI163" s="96"/>
    </row>
    <row r="164" spans="2:685" ht="30.75" customHeight="1" x14ac:dyDescent="0.25">
      <c r="B164" s="106"/>
      <c r="C164" s="126" t="s">
        <v>308</v>
      </c>
      <c r="D164" s="129" t="s">
        <v>129</v>
      </c>
      <c r="E164" s="136">
        <v>1</v>
      </c>
      <c r="F164" s="137"/>
      <c r="G164" s="136"/>
      <c r="H164" s="138"/>
      <c r="I164" s="132"/>
      <c r="J164" s="128">
        <v>6</v>
      </c>
      <c r="K164" s="130"/>
      <c r="L164" s="131"/>
      <c r="M164" s="138"/>
      <c r="N164" s="132"/>
      <c r="O164" s="128">
        <v>8</v>
      </c>
      <c r="P164" s="93"/>
      <c r="Q164" s="103"/>
      <c r="R164" s="138"/>
      <c r="S164" s="95"/>
      <c r="ZI164" s="96"/>
    </row>
    <row r="165" spans="2:685" ht="30.75" customHeight="1" x14ac:dyDescent="0.25">
      <c r="B165" s="106"/>
      <c r="C165" s="126" t="s">
        <v>309</v>
      </c>
      <c r="D165" s="129" t="s">
        <v>129</v>
      </c>
      <c r="E165" s="136"/>
      <c r="F165" s="137"/>
      <c r="G165" s="136"/>
      <c r="H165" s="138"/>
      <c r="I165" s="132"/>
      <c r="J165" s="128"/>
      <c r="K165" s="130"/>
      <c r="L165" s="131"/>
      <c r="M165" s="138"/>
      <c r="N165" s="132"/>
      <c r="O165" s="128">
        <v>12</v>
      </c>
      <c r="P165" s="93"/>
      <c r="Q165" s="103"/>
      <c r="R165" s="138"/>
      <c r="S165" s="95"/>
      <c r="ZI165" s="96"/>
    </row>
    <row r="166" spans="2:685" ht="30.75" customHeight="1" x14ac:dyDescent="0.25">
      <c r="B166" s="106"/>
      <c r="C166" s="126" t="s">
        <v>310</v>
      </c>
      <c r="D166" s="129" t="s">
        <v>129</v>
      </c>
      <c r="E166" s="136"/>
      <c r="F166" s="137"/>
      <c r="G166" s="136"/>
      <c r="H166" s="138"/>
      <c r="I166" s="132"/>
      <c r="J166" s="128"/>
      <c r="K166" s="130"/>
      <c r="L166" s="131"/>
      <c r="M166" s="138"/>
      <c r="N166" s="132"/>
      <c r="O166" s="128">
        <v>12</v>
      </c>
      <c r="P166" s="93"/>
      <c r="Q166" s="103"/>
      <c r="R166" s="138"/>
      <c r="S166" s="95"/>
      <c r="ZI166" s="96"/>
    </row>
    <row r="167" spans="2:685" ht="30.75" customHeight="1" x14ac:dyDescent="0.25">
      <c r="B167" s="106"/>
      <c r="C167" s="126" t="s">
        <v>317</v>
      </c>
      <c r="D167" s="101" t="s">
        <v>127</v>
      </c>
      <c r="E167" s="136">
        <v>1</v>
      </c>
      <c r="F167" s="137"/>
      <c r="G167" s="136"/>
      <c r="H167" s="138"/>
      <c r="I167" s="132"/>
      <c r="J167" s="128">
        <v>1</v>
      </c>
      <c r="K167" s="130"/>
      <c r="L167" s="131"/>
      <c r="M167" s="138"/>
      <c r="N167" s="132"/>
      <c r="O167" s="128">
        <v>1</v>
      </c>
      <c r="P167" s="93"/>
      <c r="Q167" s="103"/>
      <c r="R167" s="138"/>
      <c r="S167" s="95"/>
      <c r="ZI167" s="96"/>
    </row>
    <row r="168" spans="2:685" ht="30.75" customHeight="1" x14ac:dyDescent="0.25">
      <c r="B168" s="106"/>
      <c r="C168" s="126" t="s">
        <v>313</v>
      </c>
      <c r="D168" s="101" t="s">
        <v>127</v>
      </c>
      <c r="E168" s="136"/>
      <c r="F168" s="137"/>
      <c r="G168" s="136"/>
      <c r="H168" s="138"/>
      <c r="I168" s="132"/>
      <c r="J168" s="128"/>
      <c r="K168" s="130"/>
      <c r="L168" s="131"/>
      <c r="M168" s="138"/>
      <c r="N168" s="132"/>
      <c r="O168" s="128">
        <v>1</v>
      </c>
      <c r="P168" s="93"/>
      <c r="Q168" s="103"/>
      <c r="R168" s="138"/>
      <c r="S168" s="95"/>
      <c r="ZI168" s="96"/>
    </row>
    <row r="169" spans="2:685" ht="30.75" customHeight="1" x14ac:dyDescent="0.25">
      <c r="B169" s="106"/>
      <c r="C169" s="126" t="s">
        <v>314</v>
      </c>
      <c r="D169" s="101" t="s">
        <v>127</v>
      </c>
      <c r="E169" s="136"/>
      <c r="F169" s="137"/>
      <c r="G169" s="136"/>
      <c r="H169" s="138"/>
      <c r="I169" s="132"/>
      <c r="J169" s="128"/>
      <c r="K169" s="130"/>
      <c r="L169" s="131"/>
      <c r="M169" s="138"/>
      <c r="N169" s="132"/>
      <c r="O169" s="128">
        <v>1</v>
      </c>
      <c r="P169" s="93"/>
      <c r="Q169" s="103"/>
      <c r="R169" s="138"/>
      <c r="S169" s="95"/>
      <c r="ZI169" s="96"/>
    </row>
    <row r="170" spans="2:685" ht="30.75" customHeight="1" x14ac:dyDescent="0.25">
      <c r="B170" s="106"/>
      <c r="C170" s="126" t="s">
        <v>315</v>
      </c>
      <c r="D170" s="101" t="s">
        <v>127</v>
      </c>
      <c r="E170" s="136"/>
      <c r="F170" s="137"/>
      <c r="G170" s="136"/>
      <c r="H170" s="138"/>
      <c r="I170" s="132"/>
      <c r="J170" s="128"/>
      <c r="K170" s="130"/>
      <c r="L170" s="131"/>
      <c r="M170" s="138"/>
      <c r="N170" s="132"/>
      <c r="O170" s="128">
        <v>1</v>
      </c>
      <c r="P170" s="93"/>
      <c r="Q170" s="103"/>
      <c r="R170" s="138"/>
      <c r="S170" s="95"/>
      <c r="ZI170" s="96"/>
    </row>
    <row r="171" spans="2:685" ht="30.75" customHeight="1" x14ac:dyDescent="0.25">
      <c r="B171" s="100" t="s">
        <v>319</v>
      </c>
      <c r="C171" s="127" t="s">
        <v>318</v>
      </c>
      <c r="D171" s="129"/>
      <c r="E171" s="136"/>
      <c r="F171" s="137"/>
      <c r="G171" s="136"/>
      <c r="H171" s="138"/>
      <c r="I171" s="132"/>
      <c r="J171" s="128"/>
      <c r="K171" s="130"/>
      <c r="L171" s="131"/>
      <c r="M171" s="138"/>
      <c r="N171" s="132"/>
      <c r="O171" s="128"/>
      <c r="P171" s="93"/>
      <c r="Q171" s="103"/>
      <c r="R171" s="138"/>
      <c r="S171" s="95"/>
      <c r="ZI171" s="96"/>
    </row>
    <row r="172" spans="2:685" ht="30.75" customHeight="1" x14ac:dyDescent="0.25">
      <c r="B172" s="106"/>
      <c r="C172" s="126" t="s">
        <v>326</v>
      </c>
      <c r="D172" s="129" t="s">
        <v>129</v>
      </c>
      <c r="E172" s="136"/>
      <c r="F172" s="137"/>
      <c r="G172" s="136"/>
      <c r="H172" s="138"/>
      <c r="I172" s="132"/>
      <c r="J172" s="128"/>
      <c r="K172" s="130"/>
      <c r="L172" s="131"/>
      <c r="M172" s="138"/>
      <c r="N172" s="132"/>
      <c r="O172" s="128">
        <v>2</v>
      </c>
      <c r="P172" s="93"/>
      <c r="Q172" s="103"/>
      <c r="R172" s="138"/>
      <c r="S172" s="95"/>
      <c r="ZI172" s="96"/>
    </row>
    <row r="173" spans="2:685" ht="30.75" customHeight="1" x14ac:dyDescent="0.25">
      <c r="B173" s="106"/>
      <c r="C173" s="126" t="s">
        <v>327</v>
      </c>
      <c r="D173" s="129" t="s">
        <v>128</v>
      </c>
      <c r="E173" s="136"/>
      <c r="F173" s="137"/>
      <c r="G173" s="136"/>
      <c r="H173" s="138"/>
      <c r="I173" s="132"/>
      <c r="J173" s="128"/>
      <c r="K173" s="130"/>
      <c r="L173" s="131"/>
      <c r="M173" s="138"/>
      <c r="N173" s="132"/>
      <c r="O173" s="128">
        <v>75</v>
      </c>
      <c r="P173" s="93"/>
      <c r="Q173" s="103"/>
      <c r="R173" s="138"/>
      <c r="S173" s="95"/>
      <c r="ZI173" s="96"/>
    </row>
    <row r="174" spans="2:685" ht="30.75" customHeight="1" x14ac:dyDescent="0.25">
      <c r="B174" s="106"/>
      <c r="C174" s="126" t="s">
        <v>320</v>
      </c>
      <c r="D174" s="129" t="s">
        <v>128</v>
      </c>
      <c r="E174" s="136"/>
      <c r="F174" s="137"/>
      <c r="G174" s="136"/>
      <c r="H174" s="138"/>
      <c r="I174" s="132"/>
      <c r="J174" s="128"/>
      <c r="K174" s="130"/>
      <c r="L174" s="131"/>
      <c r="M174" s="138"/>
      <c r="N174" s="132"/>
      <c r="O174" s="128">
        <v>75</v>
      </c>
      <c r="P174" s="93"/>
      <c r="Q174" s="103"/>
      <c r="R174" s="138"/>
      <c r="S174" s="95"/>
      <c r="ZI174" s="96"/>
    </row>
    <row r="175" spans="2:685" ht="30.75" customHeight="1" x14ac:dyDescent="0.25">
      <c r="B175" s="106"/>
      <c r="C175" s="126" t="s">
        <v>321</v>
      </c>
      <c r="D175" s="129" t="s">
        <v>128</v>
      </c>
      <c r="E175" s="136"/>
      <c r="F175" s="137"/>
      <c r="G175" s="136"/>
      <c r="H175" s="138"/>
      <c r="I175" s="132"/>
      <c r="J175" s="128"/>
      <c r="K175" s="130"/>
      <c r="L175" s="131"/>
      <c r="M175" s="138"/>
      <c r="N175" s="132"/>
      <c r="O175" s="128">
        <v>15</v>
      </c>
      <c r="P175" s="93"/>
      <c r="Q175" s="103"/>
      <c r="R175" s="138"/>
      <c r="S175" s="95"/>
      <c r="ZI175" s="96"/>
    </row>
    <row r="176" spans="2:685" ht="30.75" customHeight="1" x14ac:dyDescent="0.25">
      <c r="B176" s="106"/>
      <c r="C176" s="126" t="s">
        <v>322</v>
      </c>
      <c r="D176" s="129" t="s">
        <v>128</v>
      </c>
      <c r="E176" s="136"/>
      <c r="F176" s="137"/>
      <c r="G176" s="136"/>
      <c r="H176" s="138"/>
      <c r="I176" s="132"/>
      <c r="J176" s="128"/>
      <c r="K176" s="130"/>
      <c r="L176" s="131"/>
      <c r="M176" s="138"/>
      <c r="N176" s="132"/>
      <c r="O176" s="128">
        <v>15</v>
      </c>
      <c r="P176" s="93"/>
      <c r="Q176" s="103"/>
      <c r="R176" s="138"/>
      <c r="S176" s="95"/>
      <c r="ZI176" s="96"/>
    </row>
    <row r="177" spans="2:685" ht="30.75" customHeight="1" x14ac:dyDescent="0.25">
      <c r="B177" s="106"/>
      <c r="C177" s="126" t="s">
        <v>323</v>
      </c>
      <c r="D177" s="129" t="s">
        <v>127</v>
      </c>
      <c r="E177" s="136">
        <v>1</v>
      </c>
      <c r="F177" s="137"/>
      <c r="G177" s="136"/>
      <c r="H177" s="138"/>
      <c r="I177" s="132"/>
      <c r="J177" s="128">
        <v>1</v>
      </c>
      <c r="K177" s="130"/>
      <c r="L177" s="131"/>
      <c r="M177" s="138"/>
      <c r="N177" s="132"/>
      <c r="O177" s="128">
        <v>1</v>
      </c>
      <c r="P177" s="93"/>
      <c r="Q177" s="103"/>
      <c r="R177" s="138"/>
      <c r="S177" s="95"/>
      <c r="ZI177" s="96"/>
    </row>
    <row r="178" spans="2:685" ht="30.75" customHeight="1" x14ac:dyDescent="0.25">
      <c r="B178" s="106"/>
      <c r="C178" s="126" t="s">
        <v>328</v>
      </c>
      <c r="D178" s="129" t="s">
        <v>129</v>
      </c>
      <c r="E178" s="136">
        <v>1</v>
      </c>
      <c r="F178" s="137"/>
      <c r="G178" s="136"/>
      <c r="H178" s="138"/>
      <c r="I178" s="132"/>
      <c r="J178" s="128">
        <v>6</v>
      </c>
      <c r="K178" s="130"/>
      <c r="L178" s="131"/>
      <c r="M178" s="138"/>
      <c r="N178" s="132"/>
      <c r="O178" s="128">
        <v>22</v>
      </c>
      <c r="P178" s="93"/>
      <c r="Q178" s="103"/>
      <c r="R178" s="138"/>
      <c r="S178" s="95"/>
      <c r="ZI178" s="96"/>
    </row>
    <row r="179" spans="2:685" ht="30.75" customHeight="1" x14ac:dyDescent="0.25">
      <c r="B179" s="106"/>
      <c r="C179" s="126" t="s">
        <v>329</v>
      </c>
      <c r="D179" s="129" t="s">
        <v>129</v>
      </c>
      <c r="E179" s="136">
        <v>1</v>
      </c>
      <c r="F179" s="137"/>
      <c r="G179" s="136"/>
      <c r="H179" s="138"/>
      <c r="I179" s="132"/>
      <c r="J179" s="128">
        <v>6</v>
      </c>
      <c r="K179" s="130"/>
      <c r="L179" s="131"/>
      <c r="M179" s="138"/>
      <c r="N179" s="132"/>
      <c r="O179" s="128">
        <v>22</v>
      </c>
      <c r="P179" s="93"/>
      <c r="Q179" s="103"/>
      <c r="R179" s="138"/>
      <c r="S179" s="95"/>
      <c r="ZI179" s="96"/>
    </row>
    <row r="180" spans="2:685" ht="30.75" customHeight="1" x14ac:dyDescent="0.25">
      <c r="B180" s="106"/>
      <c r="C180" s="126" t="s">
        <v>312</v>
      </c>
      <c r="D180" s="129" t="s">
        <v>127</v>
      </c>
      <c r="E180" s="136">
        <v>1</v>
      </c>
      <c r="F180" s="137"/>
      <c r="G180" s="136"/>
      <c r="H180" s="138"/>
      <c r="I180" s="132"/>
      <c r="J180" s="128">
        <v>1</v>
      </c>
      <c r="K180" s="130"/>
      <c r="L180" s="131"/>
      <c r="M180" s="138"/>
      <c r="N180" s="132"/>
      <c r="O180" s="128">
        <v>1</v>
      </c>
      <c r="P180" s="93"/>
      <c r="Q180" s="103"/>
      <c r="R180" s="138"/>
      <c r="S180" s="95"/>
      <c r="ZI180" s="96"/>
    </row>
    <row r="181" spans="2:685" ht="30.75" customHeight="1" x14ac:dyDescent="0.25">
      <c r="B181" s="106"/>
      <c r="C181" s="126" t="s">
        <v>324</v>
      </c>
      <c r="D181" s="129" t="s">
        <v>127</v>
      </c>
      <c r="E181" s="136">
        <v>1</v>
      </c>
      <c r="F181" s="137"/>
      <c r="G181" s="136"/>
      <c r="H181" s="138"/>
      <c r="I181" s="132"/>
      <c r="J181" s="128">
        <v>1</v>
      </c>
      <c r="K181" s="130"/>
      <c r="L181" s="131"/>
      <c r="M181" s="138"/>
      <c r="N181" s="132"/>
      <c r="O181" s="128">
        <v>1</v>
      </c>
      <c r="P181" s="93"/>
      <c r="Q181" s="103"/>
      <c r="R181" s="138"/>
      <c r="S181" s="95"/>
      <c r="ZI181" s="96"/>
    </row>
    <row r="182" spans="2:685" ht="30.75" customHeight="1" x14ac:dyDescent="0.25">
      <c r="B182" s="106"/>
      <c r="C182" s="126" t="s">
        <v>325</v>
      </c>
      <c r="D182" s="129" t="s">
        <v>127</v>
      </c>
      <c r="E182" s="136">
        <v>1</v>
      </c>
      <c r="F182" s="137"/>
      <c r="G182" s="136"/>
      <c r="H182" s="138"/>
      <c r="I182" s="132"/>
      <c r="J182" s="128">
        <v>1</v>
      </c>
      <c r="K182" s="130"/>
      <c r="L182" s="131"/>
      <c r="M182" s="138"/>
      <c r="N182" s="132"/>
      <c r="O182" s="128">
        <v>1</v>
      </c>
      <c r="P182" s="93"/>
      <c r="Q182" s="103"/>
      <c r="R182" s="138"/>
      <c r="S182" s="95"/>
      <c r="ZI182" s="96"/>
    </row>
    <row r="183" spans="2:685" ht="30.75" customHeight="1" x14ac:dyDescent="0.25">
      <c r="B183" s="100">
        <v>5.21</v>
      </c>
      <c r="C183" s="127" t="s">
        <v>330</v>
      </c>
      <c r="D183" s="129"/>
      <c r="E183" s="136"/>
      <c r="F183" s="137"/>
      <c r="G183" s="136"/>
      <c r="H183" s="138"/>
      <c r="I183" s="132"/>
      <c r="J183" s="128"/>
      <c r="K183" s="130"/>
      <c r="L183" s="131"/>
      <c r="M183" s="138"/>
      <c r="N183" s="132"/>
      <c r="O183" s="128"/>
      <c r="P183" s="93"/>
      <c r="Q183" s="103"/>
      <c r="R183" s="138"/>
      <c r="S183" s="95"/>
      <c r="ZI183" s="96"/>
    </row>
    <row r="184" spans="2:685" ht="30.75" customHeight="1" x14ac:dyDescent="0.25">
      <c r="B184" s="106"/>
      <c r="C184" s="126" t="s">
        <v>331</v>
      </c>
      <c r="D184" s="129" t="s">
        <v>129</v>
      </c>
      <c r="E184" s="136"/>
      <c r="F184" s="137"/>
      <c r="G184" s="136"/>
      <c r="H184" s="138"/>
      <c r="I184" s="132"/>
      <c r="J184" s="128"/>
      <c r="K184" s="130"/>
      <c r="L184" s="131"/>
      <c r="M184" s="138"/>
      <c r="N184" s="132"/>
      <c r="O184" s="128">
        <v>28</v>
      </c>
      <c r="P184" s="93"/>
      <c r="Q184" s="103"/>
      <c r="R184" s="138"/>
      <c r="S184" s="95"/>
      <c r="ZI184" s="96"/>
    </row>
    <row r="185" spans="2:685" ht="30.75" customHeight="1" x14ac:dyDescent="0.25">
      <c r="B185" s="106"/>
      <c r="C185" s="126" t="s">
        <v>332</v>
      </c>
      <c r="D185" s="129" t="s">
        <v>129</v>
      </c>
      <c r="E185" s="136"/>
      <c r="F185" s="137"/>
      <c r="G185" s="136"/>
      <c r="H185" s="138"/>
      <c r="I185" s="132"/>
      <c r="J185" s="128"/>
      <c r="K185" s="130"/>
      <c r="L185" s="131"/>
      <c r="M185" s="138"/>
      <c r="N185" s="132"/>
      <c r="O185" s="128">
        <v>10</v>
      </c>
      <c r="P185" s="93"/>
      <c r="Q185" s="103"/>
      <c r="R185" s="138"/>
      <c r="S185" s="95"/>
      <c r="ZI185" s="96"/>
    </row>
    <row r="186" spans="2:685" ht="30.75" customHeight="1" x14ac:dyDescent="0.25">
      <c r="B186" s="106"/>
      <c r="C186" s="126" t="s">
        <v>333</v>
      </c>
      <c r="D186" s="129" t="s">
        <v>127</v>
      </c>
      <c r="E186" s="136"/>
      <c r="F186" s="137"/>
      <c r="G186" s="136"/>
      <c r="H186" s="138"/>
      <c r="I186" s="132"/>
      <c r="J186" s="128"/>
      <c r="K186" s="130"/>
      <c r="L186" s="131"/>
      <c r="M186" s="138"/>
      <c r="N186" s="132"/>
      <c r="O186" s="128">
        <v>1</v>
      </c>
      <c r="P186" s="93"/>
      <c r="Q186" s="103"/>
      <c r="R186" s="138"/>
      <c r="S186" s="95"/>
      <c r="ZI186" s="96"/>
    </row>
    <row r="187" spans="2:685" ht="30.75" customHeight="1" x14ac:dyDescent="0.25">
      <c r="B187" s="106"/>
      <c r="C187" s="126" t="s">
        <v>334</v>
      </c>
      <c r="D187" s="129" t="s">
        <v>127</v>
      </c>
      <c r="E187" s="136"/>
      <c r="F187" s="137"/>
      <c r="G187" s="136"/>
      <c r="H187" s="138"/>
      <c r="I187" s="132"/>
      <c r="J187" s="128"/>
      <c r="K187" s="130"/>
      <c r="L187" s="131"/>
      <c r="M187" s="138"/>
      <c r="N187" s="132"/>
      <c r="O187" s="128">
        <v>1</v>
      </c>
      <c r="P187" s="93"/>
      <c r="Q187" s="103"/>
      <c r="R187" s="138"/>
      <c r="S187" s="95"/>
      <c r="ZI187" s="96"/>
    </row>
    <row r="188" spans="2:685" ht="30.75" customHeight="1" x14ac:dyDescent="0.25">
      <c r="B188" s="100">
        <v>5.22</v>
      </c>
      <c r="C188" s="127" t="s">
        <v>335</v>
      </c>
      <c r="D188" s="129"/>
      <c r="E188" s="136"/>
      <c r="F188" s="137"/>
      <c r="G188" s="136"/>
      <c r="H188" s="138"/>
      <c r="I188" s="132"/>
      <c r="J188" s="128"/>
      <c r="K188" s="130"/>
      <c r="L188" s="131"/>
      <c r="M188" s="138"/>
      <c r="N188" s="132"/>
      <c r="O188" s="128"/>
      <c r="P188" s="93"/>
      <c r="Q188" s="103"/>
      <c r="R188" s="138"/>
      <c r="S188" s="95"/>
      <c r="ZI188" s="96"/>
    </row>
    <row r="189" spans="2:685" ht="30.75" customHeight="1" x14ac:dyDescent="0.25">
      <c r="B189" s="106"/>
      <c r="C189" s="126" t="s">
        <v>336</v>
      </c>
      <c r="D189" s="129" t="s">
        <v>129</v>
      </c>
      <c r="E189" s="136"/>
      <c r="F189" s="137"/>
      <c r="G189" s="136"/>
      <c r="H189" s="138"/>
      <c r="I189" s="132"/>
      <c r="J189" s="128"/>
      <c r="K189" s="130"/>
      <c r="L189" s="131"/>
      <c r="M189" s="138"/>
      <c r="N189" s="132"/>
      <c r="O189" s="128">
        <v>1</v>
      </c>
      <c r="P189" s="93"/>
      <c r="Q189" s="103"/>
      <c r="R189" s="138"/>
      <c r="S189" s="95"/>
      <c r="ZI189" s="96"/>
    </row>
    <row r="190" spans="2:685" ht="30.75" customHeight="1" x14ac:dyDescent="0.25">
      <c r="B190" s="106"/>
      <c r="C190" s="126" t="s">
        <v>337</v>
      </c>
      <c r="D190" s="129" t="s">
        <v>129</v>
      </c>
      <c r="E190" s="136"/>
      <c r="F190" s="137"/>
      <c r="G190" s="136"/>
      <c r="H190" s="138"/>
      <c r="I190" s="132"/>
      <c r="J190" s="128">
        <v>1</v>
      </c>
      <c r="K190" s="130"/>
      <c r="L190" s="131"/>
      <c r="M190" s="138"/>
      <c r="N190" s="132"/>
      <c r="O190" s="128"/>
      <c r="P190" s="93"/>
      <c r="Q190" s="103"/>
      <c r="R190" s="138"/>
      <c r="S190" s="95"/>
      <c r="ZI190" s="96"/>
    </row>
    <row r="191" spans="2:685" ht="30.75" customHeight="1" x14ac:dyDescent="0.25">
      <c r="B191" s="106"/>
      <c r="C191" s="126" t="s">
        <v>338</v>
      </c>
      <c r="D191" s="129" t="s">
        <v>129</v>
      </c>
      <c r="E191" s="136"/>
      <c r="F191" s="137"/>
      <c r="G191" s="136"/>
      <c r="H191" s="138"/>
      <c r="I191" s="132"/>
      <c r="J191" s="128"/>
      <c r="K191" s="130"/>
      <c r="L191" s="131"/>
      <c r="M191" s="138"/>
      <c r="N191" s="132"/>
      <c r="O191" s="128">
        <v>1</v>
      </c>
      <c r="P191" s="93"/>
      <c r="Q191" s="103"/>
      <c r="R191" s="138"/>
      <c r="S191" s="95"/>
      <c r="ZI191" s="96"/>
    </row>
    <row r="192" spans="2:685" ht="30.75" customHeight="1" x14ac:dyDescent="0.25">
      <c r="B192" s="106"/>
      <c r="C192" s="126" t="s">
        <v>333</v>
      </c>
      <c r="D192" s="129" t="s">
        <v>127</v>
      </c>
      <c r="E192" s="136"/>
      <c r="F192" s="137"/>
      <c r="G192" s="136"/>
      <c r="H192" s="138"/>
      <c r="I192" s="132"/>
      <c r="J192" s="128">
        <v>1</v>
      </c>
      <c r="K192" s="130"/>
      <c r="L192" s="131"/>
      <c r="M192" s="138"/>
      <c r="N192" s="132"/>
      <c r="O192" s="128">
        <v>1</v>
      </c>
      <c r="P192" s="93"/>
      <c r="Q192" s="103"/>
      <c r="R192" s="138"/>
      <c r="S192" s="95"/>
      <c r="ZI192" s="96"/>
    </row>
    <row r="193" spans="2:685" ht="30.75" customHeight="1" x14ac:dyDescent="0.25">
      <c r="B193" s="106"/>
      <c r="C193" s="126" t="s">
        <v>334</v>
      </c>
      <c r="D193" s="129" t="s">
        <v>127</v>
      </c>
      <c r="E193" s="136"/>
      <c r="F193" s="137"/>
      <c r="G193" s="136"/>
      <c r="H193" s="138"/>
      <c r="I193" s="132"/>
      <c r="J193" s="128"/>
      <c r="K193" s="130"/>
      <c r="L193" s="131"/>
      <c r="M193" s="138"/>
      <c r="N193" s="132"/>
      <c r="O193" s="128">
        <v>1</v>
      </c>
      <c r="P193" s="93"/>
      <c r="Q193" s="103"/>
      <c r="R193" s="138"/>
      <c r="S193" s="95"/>
      <c r="ZI193" s="96"/>
    </row>
    <row r="194" spans="2:685" ht="30.75" customHeight="1" x14ac:dyDescent="0.25">
      <c r="B194" s="100">
        <v>5.23</v>
      </c>
      <c r="C194" s="127" t="s">
        <v>339</v>
      </c>
      <c r="D194" s="129"/>
      <c r="E194" s="136"/>
      <c r="F194" s="137"/>
      <c r="G194" s="136"/>
      <c r="H194" s="138"/>
      <c r="I194" s="132"/>
      <c r="J194" s="128"/>
      <c r="K194" s="130"/>
      <c r="L194" s="131"/>
      <c r="M194" s="138"/>
      <c r="N194" s="132"/>
      <c r="O194" s="128"/>
      <c r="P194" s="93"/>
      <c r="Q194" s="103"/>
      <c r="R194" s="138"/>
      <c r="S194" s="95"/>
      <c r="ZI194" s="96"/>
    </row>
    <row r="195" spans="2:685" ht="30.75" customHeight="1" x14ac:dyDescent="0.25">
      <c r="B195" s="106"/>
      <c r="C195" s="126" t="s">
        <v>351</v>
      </c>
      <c r="D195" s="129" t="s">
        <v>129</v>
      </c>
      <c r="E195" s="136"/>
      <c r="F195" s="137"/>
      <c r="G195" s="136"/>
      <c r="H195" s="138"/>
      <c r="I195" s="132"/>
      <c r="J195" s="128"/>
      <c r="K195" s="130"/>
      <c r="L195" s="131"/>
      <c r="M195" s="138"/>
      <c r="N195" s="132"/>
      <c r="O195" s="128">
        <v>1</v>
      </c>
      <c r="P195" s="93"/>
      <c r="Q195" s="103"/>
      <c r="R195" s="138"/>
      <c r="S195" s="95"/>
      <c r="ZI195" s="96"/>
    </row>
    <row r="196" spans="2:685" ht="30.75" customHeight="1" x14ac:dyDescent="0.25">
      <c r="B196" s="106"/>
      <c r="C196" s="126" t="s">
        <v>340</v>
      </c>
      <c r="D196" s="129" t="s">
        <v>129</v>
      </c>
      <c r="E196" s="136"/>
      <c r="F196" s="137"/>
      <c r="G196" s="136"/>
      <c r="H196" s="138"/>
      <c r="I196" s="132"/>
      <c r="J196" s="128"/>
      <c r="K196" s="130"/>
      <c r="L196" s="131"/>
      <c r="M196" s="138"/>
      <c r="N196" s="132"/>
      <c r="O196" s="128">
        <v>2</v>
      </c>
      <c r="P196" s="93"/>
      <c r="Q196" s="103"/>
      <c r="R196" s="138"/>
      <c r="S196" s="95"/>
      <c r="ZI196" s="96"/>
    </row>
    <row r="197" spans="2:685" ht="30.75" customHeight="1" x14ac:dyDescent="0.25">
      <c r="B197" s="106"/>
      <c r="C197" s="140" t="s">
        <v>341</v>
      </c>
      <c r="D197" s="129"/>
      <c r="E197" s="136"/>
      <c r="F197" s="137"/>
      <c r="G197" s="136"/>
      <c r="H197" s="138"/>
      <c r="I197" s="132"/>
      <c r="J197" s="128"/>
      <c r="K197" s="130"/>
      <c r="L197" s="131"/>
      <c r="M197" s="138"/>
      <c r="N197" s="132"/>
      <c r="O197" s="128"/>
      <c r="P197" s="93"/>
      <c r="Q197" s="103"/>
      <c r="R197" s="138"/>
      <c r="S197" s="95"/>
      <c r="ZI197" s="96"/>
    </row>
    <row r="198" spans="2:685" ht="30.75" customHeight="1" x14ac:dyDescent="0.25">
      <c r="B198" s="106"/>
      <c r="C198" s="126" t="s">
        <v>342</v>
      </c>
      <c r="D198" s="129" t="s">
        <v>129</v>
      </c>
      <c r="E198" s="136"/>
      <c r="F198" s="137"/>
      <c r="G198" s="136"/>
      <c r="H198" s="138"/>
      <c r="I198" s="132"/>
      <c r="J198" s="128"/>
      <c r="K198" s="130"/>
      <c r="L198" s="131"/>
      <c r="M198" s="138"/>
      <c r="N198" s="132"/>
      <c r="O198" s="128">
        <v>60</v>
      </c>
      <c r="P198" s="93"/>
      <c r="Q198" s="103"/>
      <c r="R198" s="138"/>
      <c r="S198" s="95"/>
      <c r="ZI198" s="96"/>
    </row>
    <row r="199" spans="2:685" ht="30.75" customHeight="1" x14ac:dyDescent="0.25">
      <c r="B199" s="106"/>
      <c r="C199" s="126" t="s">
        <v>343</v>
      </c>
      <c r="D199" s="129" t="s">
        <v>129</v>
      </c>
      <c r="E199" s="136"/>
      <c r="F199" s="137"/>
      <c r="G199" s="136"/>
      <c r="H199" s="138"/>
      <c r="I199" s="132"/>
      <c r="J199" s="128"/>
      <c r="K199" s="130"/>
      <c r="L199" s="131"/>
      <c r="M199" s="138"/>
      <c r="N199" s="132"/>
      <c r="O199" s="128">
        <v>60</v>
      </c>
      <c r="P199" s="93"/>
      <c r="Q199" s="103"/>
      <c r="R199" s="138"/>
      <c r="S199" s="95"/>
      <c r="ZI199" s="96"/>
    </row>
    <row r="200" spans="2:685" ht="30.75" customHeight="1" x14ac:dyDescent="0.25">
      <c r="B200" s="106"/>
      <c r="C200" s="126" t="s">
        <v>344</v>
      </c>
      <c r="D200" s="129" t="s">
        <v>129</v>
      </c>
      <c r="E200" s="136"/>
      <c r="F200" s="137"/>
      <c r="G200" s="136"/>
      <c r="H200" s="138"/>
      <c r="I200" s="132"/>
      <c r="J200" s="128"/>
      <c r="K200" s="130"/>
      <c r="L200" s="131"/>
      <c r="M200" s="138"/>
      <c r="N200" s="132"/>
      <c r="O200" s="128">
        <v>60</v>
      </c>
      <c r="P200" s="93"/>
      <c r="Q200" s="103"/>
      <c r="R200" s="138"/>
      <c r="S200" s="95"/>
      <c r="ZI200" s="96"/>
    </row>
    <row r="201" spans="2:685" ht="30.75" customHeight="1" x14ac:dyDescent="0.25">
      <c r="B201" s="106"/>
      <c r="C201" s="126" t="s">
        <v>345</v>
      </c>
      <c r="D201" s="129" t="s">
        <v>129</v>
      </c>
      <c r="E201" s="136"/>
      <c r="F201" s="137"/>
      <c r="G201" s="136"/>
      <c r="H201" s="138"/>
      <c r="I201" s="132"/>
      <c r="J201" s="128"/>
      <c r="K201" s="130"/>
      <c r="L201" s="131"/>
      <c r="M201" s="138"/>
      <c r="N201" s="132"/>
      <c r="O201" s="128">
        <v>62</v>
      </c>
      <c r="P201" s="93"/>
      <c r="Q201" s="103"/>
      <c r="R201" s="138"/>
      <c r="S201" s="95"/>
      <c r="ZI201" s="96"/>
    </row>
    <row r="202" spans="2:685" ht="30.75" customHeight="1" x14ac:dyDescent="0.25">
      <c r="B202" s="106"/>
      <c r="C202" s="126" t="s">
        <v>348</v>
      </c>
      <c r="D202" s="129" t="s">
        <v>129</v>
      </c>
      <c r="E202" s="136"/>
      <c r="F202" s="137"/>
      <c r="G202" s="136"/>
      <c r="H202" s="138"/>
      <c r="I202" s="132"/>
      <c r="J202" s="128"/>
      <c r="K202" s="130"/>
      <c r="L202" s="131"/>
      <c r="M202" s="138"/>
      <c r="N202" s="132"/>
      <c r="O202" s="128">
        <v>62</v>
      </c>
      <c r="P202" s="93"/>
      <c r="Q202" s="103"/>
      <c r="R202" s="138"/>
      <c r="S202" s="95"/>
      <c r="ZI202" s="96"/>
    </row>
    <row r="203" spans="2:685" ht="30.75" customHeight="1" x14ac:dyDescent="0.25">
      <c r="B203" s="106"/>
      <c r="C203" s="140" t="s">
        <v>346</v>
      </c>
      <c r="D203" s="129"/>
      <c r="E203" s="136"/>
      <c r="F203" s="137"/>
      <c r="G203" s="136"/>
      <c r="H203" s="138"/>
      <c r="I203" s="132"/>
      <c r="J203" s="128"/>
      <c r="K203" s="130"/>
      <c r="L203" s="131"/>
      <c r="M203" s="138"/>
      <c r="N203" s="132"/>
      <c r="O203" s="128"/>
      <c r="P203" s="93"/>
      <c r="Q203" s="103"/>
      <c r="R203" s="138"/>
      <c r="S203" s="95"/>
      <c r="ZI203" s="96"/>
    </row>
    <row r="204" spans="2:685" ht="30.75" customHeight="1" x14ac:dyDescent="0.25">
      <c r="B204" s="106"/>
      <c r="C204" s="126" t="s">
        <v>347</v>
      </c>
      <c r="D204" s="129" t="s">
        <v>129</v>
      </c>
      <c r="E204" s="136"/>
      <c r="F204" s="137"/>
      <c r="G204" s="136"/>
      <c r="H204" s="138"/>
      <c r="I204" s="132"/>
      <c r="J204" s="128"/>
      <c r="K204" s="130"/>
      <c r="L204" s="131"/>
      <c r="M204" s="138"/>
      <c r="N204" s="132"/>
      <c r="O204" s="128">
        <v>2</v>
      </c>
      <c r="P204" s="93"/>
      <c r="Q204" s="103"/>
      <c r="R204" s="138"/>
      <c r="S204" s="95"/>
      <c r="ZI204" s="96"/>
    </row>
    <row r="205" spans="2:685" ht="30.75" customHeight="1" x14ac:dyDescent="0.25">
      <c r="B205" s="106"/>
      <c r="C205" s="126"/>
      <c r="D205" s="129"/>
      <c r="E205" s="136"/>
      <c r="F205" s="137"/>
      <c r="G205" s="136"/>
      <c r="H205" s="138"/>
      <c r="I205" s="132"/>
      <c r="J205" s="128"/>
      <c r="K205" s="130"/>
      <c r="L205" s="131"/>
      <c r="M205" s="138"/>
      <c r="N205" s="132"/>
      <c r="O205" s="128"/>
      <c r="P205" s="93"/>
      <c r="Q205" s="103"/>
      <c r="R205" s="138"/>
      <c r="S205" s="95"/>
      <c r="ZI205" s="96"/>
    </row>
    <row r="206" spans="2:685" ht="30.75" customHeight="1" x14ac:dyDescent="0.25">
      <c r="B206" s="106"/>
      <c r="C206" s="126" t="s">
        <v>349</v>
      </c>
      <c r="D206" s="129" t="s">
        <v>127</v>
      </c>
      <c r="E206" s="136"/>
      <c r="F206" s="137"/>
      <c r="G206" s="136"/>
      <c r="H206" s="138"/>
      <c r="I206" s="132"/>
      <c r="J206" s="128"/>
      <c r="K206" s="130"/>
      <c r="L206" s="131"/>
      <c r="M206" s="138"/>
      <c r="N206" s="132"/>
      <c r="O206" s="128">
        <v>1</v>
      </c>
      <c r="P206" s="93"/>
      <c r="Q206" s="103"/>
      <c r="R206" s="138"/>
      <c r="S206" s="95"/>
      <c r="ZI206" s="96"/>
    </row>
    <row r="207" spans="2:685" ht="30.75" customHeight="1" x14ac:dyDescent="0.25">
      <c r="B207" s="106"/>
      <c r="C207" s="126" t="s">
        <v>311</v>
      </c>
      <c r="D207" s="129" t="s">
        <v>127</v>
      </c>
      <c r="E207" s="136"/>
      <c r="F207" s="137"/>
      <c r="G207" s="136"/>
      <c r="H207" s="138"/>
      <c r="I207" s="132"/>
      <c r="J207" s="128"/>
      <c r="K207" s="130"/>
      <c r="L207" s="131"/>
      <c r="M207" s="138"/>
      <c r="N207" s="132"/>
      <c r="O207" s="128">
        <v>1</v>
      </c>
      <c r="P207" s="93"/>
      <c r="Q207" s="103"/>
      <c r="R207" s="138"/>
      <c r="S207" s="95"/>
      <c r="ZI207" s="96"/>
    </row>
    <row r="208" spans="2:685" ht="30.75" customHeight="1" x14ac:dyDescent="0.25">
      <c r="B208" s="106"/>
      <c r="C208" s="126" t="s">
        <v>350</v>
      </c>
      <c r="D208" s="129" t="s">
        <v>127</v>
      </c>
      <c r="E208" s="136"/>
      <c r="F208" s="137"/>
      <c r="G208" s="136"/>
      <c r="H208" s="138"/>
      <c r="I208" s="132"/>
      <c r="J208" s="128"/>
      <c r="K208" s="130"/>
      <c r="L208" s="131"/>
      <c r="M208" s="138"/>
      <c r="N208" s="132"/>
      <c r="O208" s="128">
        <v>1</v>
      </c>
      <c r="P208" s="93"/>
      <c r="Q208" s="103"/>
      <c r="R208" s="138"/>
      <c r="S208" s="95"/>
      <c r="ZI208" s="96"/>
    </row>
    <row r="209" spans="2:685" ht="30.75" customHeight="1" x14ac:dyDescent="0.25">
      <c r="B209" s="100" t="s">
        <v>353</v>
      </c>
      <c r="C209" s="127" t="s">
        <v>352</v>
      </c>
      <c r="D209" s="129"/>
      <c r="E209" s="136"/>
      <c r="F209" s="137"/>
      <c r="G209" s="136"/>
      <c r="H209" s="138"/>
      <c r="I209" s="132"/>
      <c r="J209" s="128"/>
      <c r="K209" s="130"/>
      <c r="L209" s="131"/>
      <c r="M209" s="138"/>
      <c r="N209" s="132"/>
      <c r="O209" s="128"/>
      <c r="P209" s="93"/>
      <c r="Q209" s="103"/>
      <c r="R209" s="138"/>
      <c r="S209" s="95"/>
      <c r="ZI209" s="96"/>
    </row>
    <row r="210" spans="2:685" ht="30.75" customHeight="1" x14ac:dyDescent="0.25">
      <c r="B210" s="106"/>
      <c r="C210" s="126" t="s">
        <v>354</v>
      </c>
      <c r="D210" s="129" t="s">
        <v>127</v>
      </c>
      <c r="E210" s="136"/>
      <c r="F210" s="137"/>
      <c r="G210" s="136"/>
      <c r="H210" s="138"/>
      <c r="I210" s="132"/>
      <c r="J210" s="128"/>
      <c r="K210" s="130"/>
      <c r="L210" s="131"/>
      <c r="M210" s="138"/>
      <c r="N210" s="132"/>
      <c r="O210" s="128">
        <v>1</v>
      </c>
      <c r="P210" s="93"/>
      <c r="Q210" s="103"/>
      <c r="R210" s="138"/>
      <c r="S210" s="95"/>
      <c r="ZI210" s="96"/>
    </row>
    <row r="211" spans="2:685" ht="30.75" customHeight="1" x14ac:dyDescent="0.25">
      <c r="B211" s="106"/>
      <c r="C211" s="126" t="s">
        <v>355</v>
      </c>
      <c r="D211" s="129" t="s">
        <v>3</v>
      </c>
      <c r="E211" s="136"/>
      <c r="F211" s="137"/>
      <c r="G211" s="136"/>
      <c r="H211" s="138"/>
      <c r="I211" s="132"/>
      <c r="J211" s="128"/>
      <c r="K211" s="130"/>
      <c r="L211" s="131"/>
      <c r="M211" s="138"/>
      <c r="N211" s="132"/>
      <c r="O211" s="128">
        <v>4</v>
      </c>
      <c r="P211" s="93"/>
      <c r="Q211" s="103"/>
      <c r="R211" s="138"/>
      <c r="S211" s="95"/>
      <c r="ZI211" s="96"/>
    </row>
    <row r="212" spans="2:685" ht="30.75" customHeight="1" x14ac:dyDescent="0.25">
      <c r="B212" s="106"/>
      <c r="C212" s="126" t="s">
        <v>350</v>
      </c>
      <c r="D212" s="129" t="s">
        <v>127</v>
      </c>
      <c r="E212" s="136"/>
      <c r="F212" s="137"/>
      <c r="G212" s="136"/>
      <c r="H212" s="138"/>
      <c r="I212" s="132"/>
      <c r="J212" s="128"/>
      <c r="K212" s="130"/>
      <c r="L212" s="131"/>
      <c r="M212" s="138"/>
      <c r="N212" s="132"/>
      <c r="O212" s="128">
        <v>1</v>
      </c>
      <c r="P212" s="93"/>
      <c r="Q212" s="103"/>
      <c r="R212" s="138"/>
      <c r="S212" s="95"/>
      <c r="ZI212" s="96"/>
    </row>
    <row r="213" spans="2:685" ht="30.75" customHeight="1" x14ac:dyDescent="0.25">
      <c r="B213" s="100" t="s">
        <v>357</v>
      </c>
      <c r="C213" s="127" t="s">
        <v>356</v>
      </c>
      <c r="D213" s="129"/>
      <c r="E213" s="136"/>
      <c r="F213" s="137"/>
      <c r="G213" s="136"/>
      <c r="H213" s="138"/>
      <c r="I213" s="132"/>
      <c r="J213" s="128"/>
      <c r="K213" s="130"/>
      <c r="L213" s="131"/>
      <c r="M213" s="138"/>
      <c r="N213" s="132"/>
      <c r="O213" s="128"/>
      <c r="P213" s="93"/>
      <c r="Q213" s="103"/>
      <c r="R213" s="138"/>
      <c r="S213" s="95"/>
      <c r="ZI213" s="96"/>
    </row>
    <row r="214" spans="2:685" ht="30.75" customHeight="1" x14ac:dyDescent="0.25">
      <c r="B214" s="100"/>
      <c r="C214" s="126" t="s">
        <v>363</v>
      </c>
      <c r="D214" s="129" t="s">
        <v>127</v>
      </c>
      <c r="E214" s="136"/>
      <c r="F214" s="137"/>
      <c r="G214" s="136"/>
      <c r="H214" s="138"/>
      <c r="I214" s="132"/>
      <c r="J214" s="128"/>
      <c r="K214" s="130"/>
      <c r="L214" s="131"/>
      <c r="M214" s="138"/>
      <c r="N214" s="132"/>
      <c r="O214" s="128">
        <v>1</v>
      </c>
      <c r="P214" s="93"/>
      <c r="Q214" s="103"/>
      <c r="R214" s="138"/>
      <c r="S214" s="95"/>
      <c r="ZI214" s="96"/>
    </row>
    <row r="215" spans="2:685" ht="30.75" customHeight="1" x14ac:dyDescent="0.25">
      <c r="B215" s="106"/>
      <c r="C215" s="126" t="s">
        <v>358</v>
      </c>
      <c r="D215" s="129" t="s">
        <v>129</v>
      </c>
      <c r="E215" s="136"/>
      <c r="F215" s="137"/>
      <c r="G215" s="136"/>
      <c r="H215" s="138"/>
      <c r="I215" s="132"/>
      <c r="J215" s="128"/>
      <c r="K215" s="130"/>
      <c r="L215" s="131"/>
      <c r="M215" s="138"/>
      <c r="N215" s="132"/>
      <c r="O215" s="128">
        <v>62</v>
      </c>
      <c r="P215" s="93"/>
      <c r="Q215" s="103"/>
      <c r="R215" s="138"/>
      <c r="S215" s="95"/>
      <c r="ZI215" s="96"/>
    </row>
    <row r="216" spans="2:685" ht="30.75" customHeight="1" x14ac:dyDescent="0.25">
      <c r="B216" s="106"/>
      <c r="C216" s="126" t="s">
        <v>362</v>
      </c>
      <c r="D216" s="129" t="s">
        <v>129</v>
      </c>
      <c r="E216" s="136"/>
      <c r="F216" s="137"/>
      <c r="G216" s="136"/>
      <c r="H216" s="138"/>
      <c r="I216" s="132"/>
      <c r="J216" s="128"/>
      <c r="K216" s="130"/>
      <c r="L216" s="131"/>
      <c r="M216" s="138"/>
      <c r="N216" s="132"/>
      <c r="O216" s="128">
        <v>2</v>
      </c>
      <c r="P216" s="93"/>
      <c r="Q216" s="103"/>
      <c r="R216" s="138"/>
      <c r="S216" s="95"/>
      <c r="ZI216" s="96"/>
    </row>
    <row r="217" spans="2:685" ht="30.75" customHeight="1" x14ac:dyDescent="0.25">
      <c r="B217" s="106"/>
      <c r="C217" s="126" t="s">
        <v>359</v>
      </c>
      <c r="D217" s="129" t="s">
        <v>127</v>
      </c>
      <c r="E217" s="136"/>
      <c r="F217" s="137"/>
      <c r="G217" s="136"/>
      <c r="H217" s="138"/>
      <c r="I217" s="132"/>
      <c r="J217" s="128"/>
      <c r="K217" s="130"/>
      <c r="L217" s="131"/>
      <c r="M217" s="138"/>
      <c r="N217" s="132"/>
      <c r="O217" s="128">
        <v>1</v>
      </c>
      <c r="P217" s="93"/>
      <c r="Q217" s="103"/>
      <c r="R217" s="138"/>
      <c r="S217" s="95"/>
      <c r="ZI217" s="96"/>
    </row>
    <row r="218" spans="2:685" ht="30.75" customHeight="1" x14ac:dyDescent="0.25">
      <c r="B218" s="106"/>
      <c r="C218" s="126" t="s">
        <v>360</v>
      </c>
      <c r="D218" s="129" t="s">
        <v>129</v>
      </c>
      <c r="E218" s="136"/>
      <c r="F218" s="137"/>
      <c r="G218" s="136"/>
      <c r="H218" s="138"/>
      <c r="I218" s="132"/>
      <c r="J218" s="128"/>
      <c r="K218" s="130"/>
      <c r="L218" s="131"/>
      <c r="M218" s="138"/>
      <c r="N218" s="132"/>
      <c r="O218" s="128">
        <v>62</v>
      </c>
      <c r="P218" s="93"/>
      <c r="Q218" s="103"/>
      <c r="R218" s="138"/>
      <c r="S218" s="95"/>
      <c r="ZI218" s="96"/>
    </row>
    <row r="219" spans="2:685" ht="30.75" customHeight="1" x14ac:dyDescent="0.25">
      <c r="B219" s="106"/>
      <c r="C219" s="126" t="s">
        <v>361</v>
      </c>
      <c r="D219" s="129" t="s">
        <v>129</v>
      </c>
      <c r="E219" s="136"/>
      <c r="F219" s="137"/>
      <c r="G219" s="136"/>
      <c r="H219" s="138"/>
      <c r="I219" s="132"/>
      <c r="J219" s="128"/>
      <c r="K219" s="130"/>
      <c r="L219" s="131"/>
      <c r="M219" s="138"/>
      <c r="N219" s="132"/>
      <c r="O219" s="128">
        <v>62</v>
      </c>
      <c r="P219" s="93"/>
      <c r="Q219" s="103"/>
      <c r="R219" s="138"/>
      <c r="S219" s="95"/>
      <c r="ZI219" s="96"/>
    </row>
    <row r="220" spans="2:685" ht="30.75" customHeight="1" x14ac:dyDescent="0.25">
      <c r="B220" s="106"/>
      <c r="C220" s="126" t="s">
        <v>349</v>
      </c>
      <c r="D220" s="129" t="s">
        <v>127</v>
      </c>
      <c r="E220" s="136"/>
      <c r="F220" s="137"/>
      <c r="G220" s="136"/>
      <c r="H220" s="138"/>
      <c r="I220" s="132"/>
      <c r="J220" s="128"/>
      <c r="K220" s="130"/>
      <c r="L220" s="131"/>
      <c r="M220" s="138"/>
      <c r="N220" s="132"/>
      <c r="O220" s="128">
        <v>1</v>
      </c>
      <c r="P220" s="93"/>
      <c r="Q220" s="103"/>
      <c r="R220" s="138"/>
      <c r="S220" s="95"/>
      <c r="ZI220" s="96"/>
    </row>
    <row r="221" spans="2:685" ht="30.75" customHeight="1" x14ac:dyDescent="0.25">
      <c r="B221" s="106"/>
      <c r="C221" s="126" t="s">
        <v>350</v>
      </c>
      <c r="D221" s="129" t="s">
        <v>127</v>
      </c>
      <c r="E221" s="136"/>
      <c r="F221" s="137"/>
      <c r="G221" s="136"/>
      <c r="H221" s="138"/>
      <c r="I221" s="132"/>
      <c r="J221" s="128"/>
      <c r="K221" s="130"/>
      <c r="L221" s="131"/>
      <c r="M221" s="138"/>
      <c r="N221" s="132"/>
      <c r="O221" s="128">
        <v>1</v>
      </c>
      <c r="P221" s="93"/>
      <c r="Q221" s="103"/>
      <c r="R221" s="138"/>
      <c r="S221" s="95"/>
      <c r="ZI221" s="96"/>
    </row>
    <row r="222" spans="2:685" ht="30.75" customHeight="1" x14ac:dyDescent="0.25">
      <c r="B222" s="100" t="s">
        <v>365</v>
      </c>
      <c r="C222" s="127" t="s">
        <v>364</v>
      </c>
      <c r="D222" s="129"/>
      <c r="E222" s="136"/>
      <c r="F222" s="137"/>
      <c r="G222" s="136"/>
      <c r="H222" s="138"/>
      <c r="I222" s="132"/>
      <c r="J222" s="128"/>
      <c r="K222" s="130"/>
      <c r="L222" s="131"/>
      <c r="M222" s="138"/>
      <c r="N222" s="132"/>
      <c r="O222" s="128"/>
      <c r="P222" s="93"/>
      <c r="Q222" s="103"/>
      <c r="R222" s="138"/>
      <c r="S222" s="95"/>
      <c r="ZI222" s="96"/>
    </row>
    <row r="223" spans="2:685" ht="30.75" customHeight="1" x14ac:dyDescent="0.25">
      <c r="B223" s="106"/>
      <c r="C223" s="126" t="s">
        <v>368</v>
      </c>
      <c r="D223" s="129" t="s">
        <v>129</v>
      </c>
      <c r="E223" s="136"/>
      <c r="F223" s="137"/>
      <c r="G223" s="136"/>
      <c r="H223" s="138"/>
      <c r="I223" s="132"/>
      <c r="J223" s="128"/>
      <c r="K223" s="130"/>
      <c r="L223" s="131"/>
      <c r="M223" s="138"/>
      <c r="N223" s="132"/>
      <c r="O223" s="128">
        <v>1</v>
      </c>
      <c r="P223" s="93"/>
      <c r="Q223" s="103"/>
      <c r="R223" s="138"/>
      <c r="S223" s="95"/>
      <c r="ZI223" s="96"/>
    </row>
    <row r="224" spans="2:685" ht="30.75" customHeight="1" x14ac:dyDescent="0.25">
      <c r="B224" s="106"/>
      <c r="C224" s="126" t="s">
        <v>366</v>
      </c>
      <c r="D224" s="129" t="s">
        <v>129</v>
      </c>
      <c r="E224" s="136"/>
      <c r="F224" s="137"/>
      <c r="G224" s="136"/>
      <c r="H224" s="138"/>
      <c r="I224" s="132"/>
      <c r="J224" s="128"/>
      <c r="K224" s="130"/>
      <c r="L224" s="131"/>
      <c r="M224" s="138"/>
      <c r="N224" s="132"/>
      <c r="O224" s="128">
        <v>60</v>
      </c>
      <c r="P224" s="93"/>
      <c r="Q224" s="103"/>
      <c r="R224" s="138"/>
      <c r="S224" s="95"/>
      <c r="ZI224" s="96"/>
    </row>
    <row r="225" spans="2:685" ht="30.75" customHeight="1" x14ac:dyDescent="0.25">
      <c r="B225" s="106"/>
      <c r="C225" s="126" t="s">
        <v>367</v>
      </c>
      <c r="D225" s="129" t="s">
        <v>129</v>
      </c>
      <c r="E225" s="136"/>
      <c r="F225" s="137"/>
      <c r="G225" s="136"/>
      <c r="H225" s="138"/>
      <c r="I225" s="132"/>
      <c r="J225" s="128"/>
      <c r="K225" s="130"/>
      <c r="L225" s="131"/>
      <c r="M225" s="138"/>
      <c r="N225" s="132"/>
      <c r="O225" s="128">
        <v>2</v>
      </c>
      <c r="P225" s="93"/>
      <c r="Q225" s="103"/>
      <c r="R225" s="138"/>
      <c r="S225" s="95"/>
      <c r="ZI225" s="96"/>
    </row>
    <row r="226" spans="2:685" ht="30.75" customHeight="1" x14ac:dyDescent="0.25">
      <c r="B226" s="106"/>
      <c r="C226" s="126" t="s">
        <v>369</v>
      </c>
      <c r="D226" s="129" t="s">
        <v>127</v>
      </c>
      <c r="E226" s="136"/>
      <c r="F226" s="137"/>
      <c r="G226" s="136"/>
      <c r="H226" s="138"/>
      <c r="I226" s="132"/>
      <c r="J226" s="128"/>
      <c r="K226" s="130"/>
      <c r="L226" s="131"/>
      <c r="M226" s="138"/>
      <c r="N226" s="132"/>
      <c r="O226" s="128">
        <v>1</v>
      </c>
      <c r="P226" s="93"/>
      <c r="Q226" s="103"/>
      <c r="R226" s="138"/>
      <c r="S226" s="95"/>
      <c r="ZI226" s="96"/>
    </row>
    <row r="227" spans="2:685" ht="30.75" customHeight="1" x14ac:dyDescent="0.25">
      <c r="B227" s="106"/>
      <c r="C227" s="126" t="s">
        <v>349</v>
      </c>
      <c r="D227" s="129" t="s">
        <v>127</v>
      </c>
      <c r="E227" s="136"/>
      <c r="F227" s="137"/>
      <c r="G227" s="136"/>
      <c r="H227" s="138"/>
      <c r="I227" s="132"/>
      <c r="J227" s="128"/>
      <c r="K227" s="130"/>
      <c r="L227" s="131"/>
      <c r="M227" s="138"/>
      <c r="N227" s="132"/>
      <c r="O227" s="128">
        <v>1</v>
      </c>
      <c r="P227" s="93"/>
      <c r="Q227" s="103"/>
      <c r="R227" s="138"/>
      <c r="S227" s="95"/>
      <c r="ZI227" s="96"/>
    </row>
    <row r="228" spans="2:685" ht="30.75" customHeight="1" x14ac:dyDescent="0.25">
      <c r="B228" s="106"/>
      <c r="C228" s="126" t="s">
        <v>350</v>
      </c>
      <c r="D228" s="129" t="s">
        <v>127</v>
      </c>
      <c r="E228" s="136"/>
      <c r="F228" s="137"/>
      <c r="G228" s="136"/>
      <c r="H228" s="138"/>
      <c r="I228" s="132"/>
      <c r="J228" s="128"/>
      <c r="K228" s="130"/>
      <c r="L228" s="131"/>
      <c r="M228" s="138"/>
      <c r="N228" s="132"/>
      <c r="O228" s="128">
        <v>1</v>
      </c>
      <c r="P228" s="93"/>
      <c r="Q228" s="103"/>
      <c r="R228" s="138"/>
      <c r="S228" s="95"/>
      <c r="ZI228" s="96"/>
    </row>
    <row r="229" spans="2:685" ht="30.75" customHeight="1" x14ac:dyDescent="0.25">
      <c r="B229" s="100" t="s">
        <v>371</v>
      </c>
      <c r="C229" s="127" t="s">
        <v>370</v>
      </c>
      <c r="D229" s="129" t="s">
        <v>127</v>
      </c>
      <c r="E229" s="136">
        <v>1</v>
      </c>
      <c r="F229" s="137"/>
      <c r="G229" s="136"/>
      <c r="H229" s="138"/>
      <c r="I229" s="132"/>
      <c r="J229" s="128">
        <v>1</v>
      </c>
      <c r="K229" s="130"/>
      <c r="L229" s="131"/>
      <c r="M229" s="138"/>
      <c r="N229" s="132"/>
      <c r="O229" s="128">
        <v>1</v>
      </c>
      <c r="P229" s="93"/>
      <c r="Q229" s="103"/>
      <c r="R229" s="138"/>
      <c r="S229" s="95"/>
      <c r="ZI229" s="96"/>
    </row>
    <row r="230" spans="2:685" ht="30.75" customHeight="1" x14ac:dyDescent="0.25">
      <c r="B230" s="106"/>
      <c r="C230" s="126"/>
      <c r="D230" s="129"/>
      <c r="E230" s="136"/>
      <c r="F230" s="137"/>
      <c r="G230" s="136"/>
      <c r="H230" s="138"/>
      <c r="I230" s="132"/>
      <c r="J230" s="128"/>
      <c r="K230" s="130"/>
      <c r="L230" s="131"/>
      <c r="M230" s="138"/>
      <c r="N230" s="132"/>
      <c r="O230" s="128"/>
      <c r="P230" s="93"/>
      <c r="Q230" s="103"/>
      <c r="R230" s="138"/>
      <c r="S230" s="95"/>
      <c r="ZI230" s="96"/>
    </row>
    <row r="231" spans="2:685" ht="30.75" customHeight="1" x14ac:dyDescent="0.25">
      <c r="B231" s="106"/>
      <c r="C231" s="126"/>
      <c r="D231" s="129"/>
      <c r="E231" s="136"/>
      <c r="F231" s="137"/>
      <c r="G231" s="136"/>
      <c r="H231" s="138"/>
      <c r="I231" s="132"/>
      <c r="J231" s="128"/>
      <c r="K231" s="130"/>
      <c r="L231" s="131"/>
      <c r="M231" s="138"/>
      <c r="N231" s="132"/>
      <c r="O231" s="128"/>
      <c r="P231" s="93"/>
      <c r="Q231" s="103"/>
      <c r="R231" s="138"/>
      <c r="S231" s="95"/>
      <c r="ZI231" s="96"/>
    </row>
    <row r="232" spans="2:685" x14ac:dyDescent="0.25">
      <c r="B232" s="107"/>
      <c r="C232" s="107"/>
      <c r="D232" s="115"/>
      <c r="E232" s="108"/>
      <c r="F232" s="108"/>
      <c r="G232" s="109"/>
      <c r="H232" s="109"/>
      <c r="J232" s="108"/>
      <c r="K232" s="108"/>
      <c r="L232" s="109"/>
      <c r="M232" s="109"/>
      <c r="O232" s="108"/>
      <c r="P232" s="108"/>
      <c r="Q232" s="109"/>
      <c r="R232" s="109"/>
    </row>
    <row r="233" spans="2:685" ht="30" x14ac:dyDescent="0.25">
      <c r="C233" s="110" t="s">
        <v>372</v>
      </c>
      <c r="H233" s="123">
        <f>SUM(H4:H232)</f>
        <v>0</v>
      </c>
      <c r="I233" s="124">
        <f>SUM(I4:I232)</f>
        <v>0</v>
      </c>
      <c r="J233" s="124"/>
      <c r="K233" s="124"/>
      <c r="L233" s="123"/>
      <c r="M233" s="123">
        <f>SUM(M4:M232)</f>
        <v>0</v>
      </c>
      <c r="N233" s="124">
        <f>SUM(N4:N232)</f>
        <v>0</v>
      </c>
      <c r="O233" s="124"/>
      <c r="P233" s="124"/>
      <c r="Q233" s="123"/>
      <c r="R233" s="123">
        <f>SUM(R4:R232)</f>
        <v>0</v>
      </c>
      <c r="ZH233" s="99" t="s">
        <v>18</v>
      </c>
    </row>
    <row r="234" spans="2:685" x14ac:dyDescent="0.25">
      <c r="B234" s="111">
        <v>20</v>
      </c>
      <c r="C234" s="112" t="str">
        <f>CONCATENATE("Montant TVA (",B234,"%)")</f>
        <v>Montant TVA (20%)</v>
      </c>
      <c r="H234" s="123">
        <f>H233*20%</f>
        <v>0</v>
      </c>
      <c r="I234" s="124">
        <f>I233*20%</f>
        <v>0</v>
      </c>
      <c r="J234" s="124"/>
      <c r="K234" s="124"/>
      <c r="L234" s="123"/>
      <c r="M234" s="123">
        <f>M233*20%</f>
        <v>0</v>
      </c>
      <c r="N234" s="124">
        <f>N233*20%</f>
        <v>0</v>
      </c>
      <c r="O234" s="124"/>
      <c r="P234" s="124"/>
      <c r="Q234" s="123"/>
      <c r="R234" s="123">
        <f>R233*20%</f>
        <v>0</v>
      </c>
      <c r="ZH234" s="99" t="s">
        <v>19</v>
      </c>
    </row>
    <row r="235" spans="2:685" x14ac:dyDescent="0.25">
      <c r="C235" s="112" t="s">
        <v>20</v>
      </c>
      <c r="H235" s="123">
        <f>SUM(H233:H234)</f>
        <v>0</v>
      </c>
      <c r="I235" s="124">
        <f>SUM(I233:I234)</f>
        <v>0</v>
      </c>
      <c r="J235" s="124"/>
      <c r="K235" s="124"/>
      <c r="L235" s="123"/>
      <c r="M235" s="123">
        <f>SUM(M233:M234)</f>
        <v>0</v>
      </c>
      <c r="N235" s="124">
        <f>SUM(N233:N234)</f>
        <v>0</v>
      </c>
      <c r="O235" s="124"/>
      <c r="P235" s="124"/>
      <c r="Q235" s="123"/>
      <c r="R235" s="123">
        <f>SUM(R233:R234)</f>
        <v>0</v>
      </c>
      <c r="ZH235" s="99" t="s">
        <v>21</v>
      </c>
    </row>
    <row r="236" spans="2:685" x14ac:dyDescent="0.25">
      <c r="H236" s="123"/>
      <c r="M236" s="123"/>
      <c r="R236" s="123"/>
    </row>
    <row r="237" spans="2:685" x14ac:dyDescent="0.25">
      <c r="H237" s="123"/>
      <c r="M237" s="123"/>
      <c r="R237" s="123"/>
    </row>
  </sheetData>
  <mergeCells count="9">
    <mergeCell ref="A1:A2"/>
    <mergeCell ref="B1:B2"/>
    <mergeCell ref="C1:C2"/>
    <mergeCell ref="D1:D2"/>
    <mergeCell ref="B5:C5"/>
    <mergeCell ref="B3:R3"/>
    <mergeCell ref="E1:H1"/>
    <mergeCell ref="J1:M1"/>
    <mergeCell ref="O1:R1"/>
  </mergeCells>
  <phoneticPr fontId="61" type="noConversion"/>
  <printOptions horizontalCentered="1"/>
  <pageMargins left="0.6692913385826772" right="0.6692913385826772" top="1.0629921259842521" bottom="1.0629921259842521" header="0.35433070866141736" footer="0.55118110236220474"/>
  <pageSetup paperSize="9" scale="65" firstPageNumber="3" fitToHeight="0" orientation="landscape" useFirstPageNumber="1" r:id="rId1"/>
  <headerFooter>
    <oddHeader>&amp;L&amp;"-,Gras"Centre Hospitalier Durécu Lavoisier de Darnétal
&amp;"-,Normal"Reconstruction du SMR et restructuration de l'EHPAD au Centre Hospitalier Durécu-Lavoisier
DCE - DPGF - Lot n°1&amp;RJuillet 2025 
N° d'affaire : B240046</oddHeader>
    <oddFooter>&amp;L&amp;Z&amp;F&amp;RSOGETI BATIMENT
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78C59-3220-4B63-987A-BF16C4E6E180}">
  <sheetPr codeName="Feuil3"/>
  <dimension ref="A1:I61"/>
  <sheetViews>
    <sheetView showZeros="0" zoomScaleNormal="100" zoomScaleSheetLayoutView="115" workbookViewId="0">
      <selection activeCell="I51" sqref="I51"/>
    </sheetView>
  </sheetViews>
  <sheetFormatPr baseColWidth="10" defaultRowHeight="12.75" x14ac:dyDescent="0.2"/>
  <cols>
    <col min="1" max="1" width="6.85546875" style="6" bestFit="1" customWidth="1"/>
    <col min="2" max="2" width="6.5703125" style="6" customWidth="1"/>
    <col min="3" max="3" width="39.28515625" style="6" bestFit="1" customWidth="1"/>
    <col min="4" max="4" width="11.42578125" style="6"/>
    <col min="5" max="5" width="12.7109375" style="6" customWidth="1"/>
    <col min="6" max="256" width="11.42578125" style="6"/>
    <col min="257" max="257" width="6.85546875" style="6" bestFit="1" customWidth="1"/>
    <col min="258" max="258" width="6.5703125" style="6" customWidth="1"/>
    <col min="259" max="259" width="39.28515625" style="6" bestFit="1" customWidth="1"/>
    <col min="260" max="260" width="11.42578125" style="6"/>
    <col min="261" max="261" width="12.7109375" style="6" customWidth="1"/>
    <col min="262" max="512" width="11.42578125" style="6"/>
    <col min="513" max="513" width="6.85546875" style="6" bestFit="1" customWidth="1"/>
    <col min="514" max="514" width="6.5703125" style="6" customWidth="1"/>
    <col min="515" max="515" width="39.28515625" style="6" bestFit="1" customWidth="1"/>
    <col min="516" max="516" width="11.42578125" style="6"/>
    <col min="517" max="517" width="12.7109375" style="6" customWidth="1"/>
    <col min="518" max="768" width="11.42578125" style="6"/>
    <col min="769" max="769" width="6.85546875" style="6" bestFit="1" customWidth="1"/>
    <col min="770" max="770" width="6.5703125" style="6" customWidth="1"/>
    <col min="771" max="771" width="39.28515625" style="6" bestFit="1" customWidth="1"/>
    <col min="772" max="772" width="11.42578125" style="6"/>
    <col min="773" max="773" width="12.7109375" style="6" customWidth="1"/>
    <col min="774" max="1024" width="11.42578125" style="6"/>
    <col min="1025" max="1025" width="6.85546875" style="6" bestFit="1" customWidth="1"/>
    <col min="1026" max="1026" width="6.5703125" style="6" customWidth="1"/>
    <col min="1027" max="1027" width="39.28515625" style="6" bestFit="1" customWidth="1"/>
    <col min="1028" max="1028" width="11.42578125" style="6"/>
    <col min="1029" max="1029" width="12.7109375" style="6" customWidth="1"/>
    <col min="1030" max="1280" width="11.42578125" style="6"/>
    <col min="1281" max="1281" width="6.85546875" style="6" bestFit="1" customWidth="1"/>
    <col min="1282" max="1282" width="6.5703125" style="6" customWidth="1"/>
    <col min="1283" max="1283" width="39.28515625" style="6" bestFit="1" customWidth="1"/>
    <col min="1284" max="1284" width="11.42578125" style="6"/>
    <col min="1285" max="1285" width="12.7109375" style="6" customWidth="1"/>
    <col min="1286" max="1536" width="11.42578125" style="6"/>
    <col min="1537" max="1537" width="6.85546875" style="6" bestFit="1" customWidth="1"/>
    <col min="1538" max="1538" width="6.5703125" style="6" customWidth="1"/>
    <col min="1539" max="1539" width="39.28515625" style="6" bestFit="1" customWidth="1"/>
    <col min="1540" max="1540" width="11.42578125" style="6"/>
    <col min="1541" max="1541" width="12.7109375" style="6" customWidth="1"/>
    <col min="1542" max="1792" width="11.42578125" style="6"/>
    <col min="1793" max="1793" width="6.85546875" style="6" bestFit="1" customWidth="1"/>
    <col min="1794" max="1794" width="6.5703125" style="6" customWidth="1"/>
    <col min="1795" max="1795" width="39.28515625" style="6" bestFit="1" customWidth="1"/>
    <col min="1796" max="1796" width="11.42578125" style="6"/>
    <col min="1797" max="1797" width="12.7109375" style="6" customWidth="1"/>
    <col min="1798" max="2048" width="11.42578125" style="6"/>
    <col min="2049" max="2049" width="6.85546875" style="6" bestFit="1" customWidth="1"/>
    <col min="2050" max="2050" width="6.5703125" style="6" customWidth="1"/>
    <col min="2051" max="2051" width="39.28515625" style="6" bestFit="1" customWidth="1"/>
    <col min="2052" max="2052" width="11.42578125" style="6"/>
    <col min="2053" max="2053" width="12.7109375" style="6" customWidth="1"/>
    <col min="2054" max="2304" width="11.42578125" style="6"/>
    <col min="2305" max="2305" width="6.85546875" style="6" bestFit="1" customWidth="1"/>
    <col min="2306" max="2306" width="6.5703125" style="6" customWidth="1"/>
    <col min="2307" max="2307" width="39.28515625" style="6" bestFit="1" customWidth="1"/>
    <col min="2308" max="2308" width="11.42578125" style="6"/>
    <col min="2309" max="2309" width="12.7109375" style="6" customWidth="1"/>
    <col min="2310" max="2560" width="11.42578125" style="6"/>
    <col min="2561" max="2561" width="6.85546875" style="6" bestFit="1" customWidth="1"/>
    <col min="2562" max="2562" width="6.5703125" style="6" customWidth="1"/>
    <col min="2563" max="2563" width="39.28515625" style="6" bestFit="1" customWidth="1"/>
    <col min="2564" max="2564" width="11.42578125" style="6"/>
    <col min="2565" max="2565" width="12.7109375" style="6" customWidth="1"/>
    <col min="2566" max="2816" width="11.42578125" style="6"/>
    <col min="2817" max="2817" width="6.85546875" style="6" bestFit="1" customWidth="1"/>
    <col min="2818" max="2818" width="6.5703125" style="6" customWidth="1"/>
    <col min="2819" max="2819" width="39.28515625" style="6" bestFit="1" customWidth="1"/>
    <col min="2820" max="2820" width="11.42578125" style="6"/>
    <col min="2821" max="2821" width="12.7109375" style="6" customWidth="1"/>
    <col min="2822" max="3072" width="11.42578125" style="6"/>
    <col min="3073" max="3073" width="6.85546875" style="6" bestFit="1" customWidth="1"/>
    <col min="3074" max="3074" width="6.5703125" style="6" customWidth="1"/>
    <col min="3075" max="3075" width="39.28515625" style="6" bestFit="1" customWidth="1"/>
    <col min="3076" max="3076" width="11.42578125" style="6"/>
    <col min="3077" max="3077" width="12.7109375" style="6" customWidth="1"/>
    <col min="3078" max="3328" width="11.42578125" style="6"/>
    <col min="3329" max="3329" width="6.85546875" style="6" bestFit="1" customWidth="1"/>
    <col min="3330" max="3330" width="6.5703125" style="6" customWidth="1"/>
    <col min="3331" max="3331" width="39.28515625" style="6" bestFit="1" customWidth="1"/>
    <col min="3332" max="3332" width="11.42578125" style="6"/>
    <col min="3333" max="3333" width="12.7109375" style="6" customWidth="1"/>
    <col min="3334" max="3584" width="11.42578125" style="6"/>
    <col min="3585" max="3585" width="6.85546875" style="6" bestFit="1" customWidth="1"/>
    <col min="3586" max="3586" width="6.5703125" style="6" customWidth="1"/>
    <col min="3587" max="3587" width="39.28515625" style="6" bestFit="1" customWidth="1"/>
    <col min="3588" max="3588" width="11.42578125" style="6"/>
    <col min="3589" max="3589" width="12.7109375" style="6" customWidth="1"/>
    <col min="3590" max="3840" width="11.42578125" style="6"/>
    <col min="3841" max="3841" width="6.85546875" style="6" bestFit="1" customWidth="1"/>
    <col min="3842" max="3842" width="6.5703125" style="6" customWidth="1"/>
    <col min="3843" max="3843" width="39.28515625" style="6" bestFit="1" customWidth="1"/>
    <col min="3844" max="3844" width="11.42578125" style="6"/>
    <col min="3845" max="3845" width="12.7109375" style="6" customWidth="1"/>
    <col min="3846" max="4096" width="11.42578125" style="6"/>
    <col min="4097" max="4097" width="6.85546875" style="6" bestFit="1" customWidth="1"/>
    <col min="4098" max="4098" width="6.5703125" style="6" customWidth="1"/>
    <col min="4099" max="4099" width="39.28515625" style="6" bestFit="1" customWidth="1"/>
    <col min="4100" max="4100" width="11.42578125" style="6"/>
    <col min="4101" max="4101" width="12.7109375" style="6" customWidth="1"/>
    <col min="4102" max="4352" width="11.42578125" style="6"/>
    <col min="4353" max="4353" width="6.85546875" style="6" bestFit="1" customWidth="1"/>
    <col min="4354" max="4354" width="6.5703125" style="6" customWidth="1"/>
    <col min="4355" max="4355" width="39.28515625" style="6" bestFit="1" customWidth="1"/>
    <col min="4356" max="4356" width="11.42578125" style="6"/>
    <col min="4357" max="4357" width="12.7109375" style="6" customWidth="1"/>
    <col min="4358" max="4608" width="11.42578125" style="6"/>
    <col min="4609" max="4609" width="6.85546875" style="6" bestFit="1" customWidth="1"/>
    <col min="4610" max="4610" width="6.5703125" style="6" customWidth="1"/>
    <col min="4611" max="4611" width="39.28515625" style="6" bestFit="1" customWidth="1"/>
    <col min="4612" max="4612" width="11.42578125" style="6"/>
    <col min="4613" max="4613" width="12.7109375" style="6" customWidth="1"/>
    <col min="4614" max="4864" width="11.42578125" style="6"/>
    <col min="4865" max="4865" width="6.85546875" style="6" bestFit="1" customWidth="1"/>
    <col min="4866" max="4866" width="6.5703125" style="6" customWidth="1"/>
    <col min="4867" max="4867" width="39.28515625" style="6" bestFit="1" customWidth="1"/>
    <col min="4868" max="4868" width="11.42578125" style="6"/>
    <col min="4869" max="4869" width="12.7109375" style="6" customWidth="1"/>
    <col min="4870" max="5120" width="11.42578125" style="6"/>
    <col min="5121" max="5121" width="6.85546875" style="6" bestFit="1" customWidth="1"/>
    <col min="5122" max="5122" width="6.5703125" style="6" customWidth="1"/>
    <col min="5123" max="5123" width="39.28515625" style="6" bestFit="1" customWidth="1"/>
    <col min="5124" max="5124" width="11.42578125" style="6"/>
    <col min="5125" max="5125" width="12.7109375" style="6" customWidth="1"/>
    <col min="5126" max="5376" width="11.42578125" style="6"/>
    <col min="5377" max="5377" width="6.85546875" style="6" bestFit="1" customWidth="1"/>
    <col min="5378" max="5378" width="6.5703125" style="6" customWidth="1"/>
    <col min="5379" max="5379" width="39.28515625" style="6" bestFit="1" customWidth="1"/>
    <col min="5380" max="5380" width="11.42578125" style="6"/>
    <col min="5381" max="5381" width="12.7109375" style="6" customWidth="1"/>
    <col min="5382" max="5632" width="11.42578125" style="6"/>
    <col min="5633" max="5633" width="6.85546875" style="6" bestFit="1" customWidth="1"/>
    <col min="5634" max="5634" width="6.5703125" style="6" customWidth="1"/>
    <col min="5635" max="5635" width="39.28515625" style="6" bestFit="1" customWidth="1"/>
    <col min="5636" max="5636" width="11.42578125" style="6"/>
    <col min="5637" max="5637" width="12.7109375" style="6" customWidth="1"/>
    <col min="5638" max="5888" width="11.42578125" style="6"/>
    <col min="5889" max="5889" width="6.85546875" style="6" bestFit="1" customWidth="1"/>
    <col min="5890" max="5890" width="6.5703125" style="6" customWidth="1"/>
    <col min="5891" max="5891" width="39.28515625" style="6" bestFit="1" customWidth="1"/>
    <col min="5892" max="5892" width="11.42578125" style="6"/>
    <col min="5893" max="5893" width="12.7109375" style="6" customWidth="1"/>
    <col min="5894" max="6144" width="11.42578125" style="6"/>
    <col min="6145" max="6145" width="6.85546875" style="6" bestFit="1" customWidth="1"/>
    <col min="6146" max="6146" width="6.5703125" style="6" customWidth="1"/>
    <col min="6147" max="6147" width="39.28515625" style="6" bestFit="1" customWidth="1"/>
    <col min="6148" max="6148" width="11.42578125" style="6"/>
    <col min="6149" max="6149" width="12.7109375" style="6" customWidth="1"/>
    <col min="6150" max="6400" width="11.42578125" style="6"/>
    <col min="6401" max="6401" width="6.85546875" style="6" bestFit="1" customWidth="1"/>
    <col min="6402" max="6402" width="6.5703125" style="6" customWidth="1"/>
    <col min="6403" max="6403" width="39.28515625" style="6" bestFit="1" customWidth="1"/>
    <col min="6404" max="6404" width="11.42578125" style="6"/>
    <col min="6405" max="6405" width="12.7109375" style="6" customWidth="1"/>
    <col min="6406" max="6656" width="11.42578125" style="6"/>
    <col min="6657" max="6657" width="6.85546875" style="6" bestFit="1" customWidth="1"/>
    <col min="6658" max="6658" width="6.5703125" style="6" customWidth="1"/>
    <col min="6659" max="6659" width="39.28515625" style="6" bestFit="1" customWidth="1"/>
    <col min="6660" max="6660" width="11.42578125" style="6"/>
    <col min="6661" max="6661" width="12.7109375" style="6" customWidth="1"/>
    <col min="6662" max="6912" width="11.42578125" style="6"/>
    <col min="6913" max="6913" width="6.85546875" style="6" bestFit="1" customWidth="1"/>
    <col min="6914" max="6914" width="6.5703125" style="6" customWidth="1"/>
    <col min="6915" max="6915" width="39.28515625" style="6" bestFit="1" customWidth="1"/>
    <col min="6916" max="6916" width="11.42578125" style="6"/>
    <col min="6917" max="6917" width="12.7109375" style="6" customWidth="1"/>
    <col min="6918" max="7168" width="11.42578125" style="6"/>
    <col min="7169" max="7169" width="6.85546875" style="6" bestFit="1" customWidth="1"/>
    <col min="7170" max="7170" width="6.5703125" style="6" customWidth="1"/>
    <col min="7171" max="7171" width="39.28515625" style="6" bestFit="1" customWidth="1"/>
    <col min="7172" max="7172" width="11.42578125" style="6"/>
    <col min="7173" max="7173" width="12.7109375" style="6" customWidth="1"/>
    <col min="7174" max="7424" width="11.42578125" style="6"/>
    <col min="7425" max="7425" width="6.85546875" style="6" bestFit="1" customWidth="1"/>
    <col min="7426" max="7426" width="6.5703125" style="6" customWidth="1"/>
    <col min="7427" max="7427" width="39.28515625" style="6" bestFit="1" customWidth="1"/>
    <col min="7428" max="7428" width="11.42578125" style="6"/>
    <col min="7429" max="7429" width="12.7109375" style="6" customWidth="1"/>
    <col min="7430" max="7680" width="11.42578125" style="6"/>
    <col min="7681" max="7681" width="6.85546875" style="6" bestFit="1" customWidth="1"/>
    <col min="7682" max="7682" width="6.5703125" style="6" customWidth="1"/>
    <col min="7683" max="7683" width="39.28515625" style="6" bestFit="1" customWidth="1"/>
    <col min="7684" max="7684" width="11.42578125" style="6"/>
    <col min="7685" max="7685" width="12.7109375" style="6" customWidth="1"/>
    <col min="7686" max="7936" width="11.42578125" style="6"/>
    <col min="7937" max="7937" width="6.85546875" style="6" bestFit="1" customWidth="1"/>
    <col min="7938" max="7938" width="6.5703125" style="6" customWidth="1"/>
    <col min="7939" max="7939" width="39.28515625" style="6" bestFit="1" customWidth="1"/>
    <col min="7940" max="7940" width="11.42578125" style="6"/>
    <col min="7941" max="7941" width="12.7109375" style="6" customWidth="1"/>
    <col min="7942" max="8192" width="11.42578125" style="6"/>
    <col min="8193" max="8193" width="6.85546875" style="6" bestFit="1" customWidth="1"/>
    <col min="8194" max="8194" width="6.5703125" style="6" customWidth="1"/>
    <col min="8195" max="8195" width="39.28515625" style="6" bestFit="1" customWidth="1"/>
    <col min="8196" max="8196" width="11.42578125" style="6"/>
    <col min="8197" max="8197" width="12.7109375" style="6" customWidth="1"/>
    <col min="8198" max="8448" width="11.42578125" style="6"/>
    <col min="8449" max="8449" width="6.85546875" style="6" bestFit="1" customWidth="1"/>
    <col min="8450" max="8450" width="6.5703125" style="6" customWidth="1"/>
    <col min="8451" max="8451" width="39.28515625" style="6" bestFit="1" customWidth="1"/>
    <col min="8452" max="8452" width="11.42578125" style="6"/>
    <col min="8453" max="8453" width="12.7109375" style="6" customWidth="1"/>
    <col min="8454" max="8704" width="11.42578125" style="6"/>
    <col min="8705" max="8705" width="6.85546875" style="6" bestFit="1" customWidth="1"/>
    <col min="8706" max="8706" width="6.5703125" style="6" customWidth="1"/>
    <col min="8707" max="8707" width="39.28515625" style="6" bestFit="1" customWidth="1"/>
    <col min="8708" max="8708" width="11.42578125" style="6"/>
    <col min="8709" max="8709" width="12.7109375" style="6" customWidth="1"/>
    <col min="8710" max="8960" width="11.42578125" style="6"/>
    <col min="8961" max="8961" width="6.85546875" style="6" bestFit="1" customWidth="1"/>
    <col min="8962" max="8962" width="6.5703125" style="6" customWidth="1"/>
    <col min="8963" max="8963" width="39.28515625" style="6" bestFit="1" customWidth="1"/>
    <col min="8964" max="8964" width="11.42578125" style="6"/>
    <col min="8965" max="8965" width="12.7109375" style="6" customWidth="1"/>
    <col min="8966" max="9216" width="11.42578125" style="6"/>
    <col min="9217" max="9217" width="6.85546875" style="6" bestFit="1" customWidth="1"/>
    <col min="9218" max="9218" width="6.5703125" style="6" customWidth="1"/>
    <col min="9219" max="9219" width="39.28515625" style="6" bestFit="1" customWidth="1"/>
    <col min="9220" max="9220" width="11.42578125" style="6"/>
    <col min="9221" max="9221" width="12.7109375" style="6" customWidth="1"/>
    <col min="9222" max="9472" width="11.42578125" style="6"/>
    <col min="9473" max="9473" width="6.85546875" style="6" bestFit="1" customWidth="1"/>
    <col min="9474" max="9474" width="6.5703125" style="6" customWidth="1"/>
    <col min="9475" max="9475" width="39.28515625" style="6" bestFit="1" customWidth="1"/>
    <col min="9476" max="9476" width="11.42578125" style="6"/>
    <col min="9477" max="9477" width="12.7109375" style="6" customWidth="1"/>
    <col min="9478" max="9728" width="11.42578125" style="6"/>
    <col min="9729" max="9729" width="6.85546875" style="6" bestFit="1" customWidth="1"/>
    <col min="9730" max="9730" width="6.5703125" style="6" customWidth="1"/>
    <col min="9731" max="9731" width="39.28515625" style="6" bestFit="1" customWidth="1"/>
    <col min="9732" max="9732" width="11.42578125" style="6"/>
    <col min="9733" max="9733" width="12.7109375" style="6" customWidth="1"/>
    <col min="9734" max="9984" width="11.42578125" style="6"/>
    <col min="9985" max="9985" width="6.85546875" style="6" bestFit="1" customWidth="1"/>
    <col min="9986" max="9986" width="6.5703125" style="6" customWidth="1"/>
    <col min="9987" max="9987" width="39.28515625" style="6" bestFit="1" customWidth="1"/>
    <col min="9988" max="9988" width="11.42578125" style="6"/>
    <col min="9989" max="9989" width="12.7109375" style="6" customWidth="1"/>
    <col min="9990" max="10240" width="11.42578125" style="6"/>
    <col min="10241" max="10241" width="6.85546875" style="6" bestFit="1" customWidth="1"/>
    <col min="10242" max="10242" width="6.5703125" style="6" customWidth="1"/>
    <col min="10243" max="10243" width="39.28515625" style="6" bestFit="1" customWidth="1"/>
    <col min="10244" max="10244" width="11.42578125" style="6"/>
    <col min="10245" max="10245" width="12.7109375" style="6" customWidth="1"/>
    <col min="10246" max="10496" width="11.42578125" style="6"/>
    <col min="10497" max="10497" width="6.85546875" style="6" bestFit="1" customWidth="1"/>
    <col min="10498" max="10498" width="6.5703125" style="6" customWidth="1"/>
    <col min="10499" max="10499" width="39.28515625" style="6" bestFit="1" customWidth="1"/>
    <col min="10500" max="10500" width="11.42578125" style="6"/>
    <col min="10501" max="10501" width="12.7109375" style="6" customWidth="1"/>
    <col min="10502" max="10752" width="11.42578125" style="6"/>
    <col min="10753" max="10753" width="6.85546875" style="6" bestFit="1" customWidth="1"/>
    <col min="10754" max="10754" width="6.5703125" style="6" customWidth="1"/>
    <col min="10755" max="10755" width="39.28515625" style="6" bestFit="1" customWidth="1"/>
    <col min="10756" max="10756" width="11.42578125" style="6"/>
    <col min="10757" max="10757" width="12.7109375" style="6" customWidth="1"/>
    <col min="10758" max="11008" width="11.42578125" style="6"/>
    <col min="11009" max="11009" width="6.85546875" style="6" bestFit="1" customWidth="1"/>
    <col min="11010" max="11010" width="6.5703125" style="6" customWidth="1"/>
    <col min="11011" max="11011" width="39.28515625" style="6" bestFit="1" customWidth="1"/>
    <col min="11012" max="11012" width="11.42578125" style="6"/>
    <col min="11013" max="11013" width="12.7109375" style="6" customWidth="1"/>
    <col min="11014" max="11264" width="11.42578125" style="6"/>
    <col min="11265" max="11265" width="6.85546875" style="6" bestFit="1" customWidth="1"/>
    <col min="11266" max="11266" width="6.5703125" style="6" customWidth="1"/>
    <col min="11267" max="11267" width="39.28515625" style="6" bestFit="1" customWidth="1"/>
    <col min="11268" max="11268" width="11.42578125" style="6"/>
    <col min="11269" max="11269" width="12.7109375" style="6" customWidth="1"/>
    <col min="11270" max="11520" width="11.42578125" style="6"/>
    <col min="11521" max="11521" width="6.85546875" style="6" bestFit="1" customWidth="1"/>
    <col min="11522" max="11522" width="6.5703125" style="6" customWidth="1"/>
    <col min="11523" max="11523" width="39.28515625" style="6" bestFit="1" customWidth="1"/>
    <col min="11524" max="11524" width="11.42578125" style="6"/>
    <col min="11525" max="11525" width="12.7109375" style="6" customWidth="1"/>
    <col min="11526" max="11776" width="11.42578125" style="6"/>
    <col min="11777" max="11777" width="6.85546875" style="6" bestFit="1" customWidth="1"/>
    <col min="11778" max="11778" width="6.5703125" style="6" customWidth="1"/>
    <col min="11779" max="11779" width="39.28515625" style="6" bestFit="1" customWidth="1"/>
    <col min="11780" max="11780" width="11.42578125" style="6"/>
    <col min="11781" max="11781" width="12.7109375" style="6" customWidth="1"/>
    <col min="11782" max="12032" width="11.42578125" style="6"/>
    <col min="12033" max="12033" width="6.85546875" style="6" bestFit="1" customWidth="1"/>
    <col min="12034" max="12034" width="6.5703125" style="6" customWidth="1"/>
    <col min="12035" max="12035" width="39.28515625" style="6" bestFit="1" customWidth="1"/>
    <col min="12036" max="12036" width="11.42578125" style="6"/>
    <col min="12037" max="12037" width="12.7109375" style="6" customWidth="1"/>
    <col min="12038" max="12288" width="11.42578125" style="6"/>
    <col min="12289" max="12289" width="6.85546875" style="6" bestFit="1" customWidth="1"/>
    <col min="12290" max="12290" width="6.5703125" style="6" customWidth="1"/>
    <col min="12291" max="12291" width="39.28515625" style="6" bestFit="1" customWidth="1"/>
    <col min="12292" max="12292" width="11.42578125" style="6"/>
    <col min="12293" max="12293" width="12.7109375" style="6" customWidth="1"/>
    <col min="12294" max="12544" width="11.42578125" style="6"/>
    <col min="12545" max="12545" width="6.85546875" style="6" bestFit="1" customWidth="1"/>
    <col min="12546" max="12546" width="6.5703125" style="6" customWidth="1"/>
    <col min="12547" max="12547" width="39.28515625" style="6" bestFit="1" customWidth="1"/>
    <col min="12548" max="12548" width="11.42578125" style="6"/>
    <col min="12549" max="12549" width="12.7109375" style="6" customWidth="1"/>
    <col min="12550" max="12800" width="11.42578125" style="6"/>
    <col min="12801" max="12801" width="6.85546875" style="6" bestFit="1" customWidth="1"/>
    <col min="12802" max="12802" width="6.5703125" style="6" customWidth="1"/>
    <col min="12803" max="12803" width="39.28515625" style="6" bestFit="1" customWidth="1"/>
    <col min="12804" max="12804" width="11.42578125" style="6"/>
    <col min="12805" max="12805" width="12.7109375" style="6" customWidth="1"/>
    <col min="12806" max="13056" width="11.42578125" style="6"/>
    <col min="13057" max="13057" width="6.85546875" style="6" bestFit="1" customWidth="1"/>
    <col min="13058" max="13058" width="6.5703125" style="6" customWidth="1"/>
    <col min="13059" max="13059" width="39.28515625" style="6" bestFit="1" customWidth="1"/>
    <col min="13060" max="13060" width="11.42578125" style="6"/>
    <col min="13061" max="13061" width="12.7109375" style="6" customWidth="1"/>
    <col min="13062" max="13312" width="11.42578125" style="6"/>
    <col min="13313" max="13313" width="6.85546875" style="6" bestFit="1" customWidth="1"/>
    <col min="13314" max="13314" width="6.5703125" style="6" customWidth="1"/>
    <col min="13315" max="13315" width="39.28515625" style="6" bestFit="1" customWidth="1"/>
    <col min="13316" max="13316" width="11.42578125" style="6"/>
    <col min="13317" max="13317" width="12.7109375" style="6" customWidth="1"/>
    <col min="13318" max="13568" width="11.42578125" style="6"/>
    <col min="13569" max="13569" width="6.85546875" style="6" bestFit="1" customWidth="1"/>
    <col min="13570" max="13570" width="6.5703125" style="6" customWidth="1"/>
    <col min="13571" max="13571" width="39.28515625" style="6" bestFit="1" customWidth="1"/>
    <col min="13572" max="13572" width="11.42578125" style="6"/>
    <col min="13573" max="13573" width="12.7109375" style="6" customWidth="1"/>
    <col min="13574" max="13824" width="11.42578125" style="6"/>
    <col min="13825" max="13825" width="6.85546875" style="6" bestFit="1" customWidth="1"/>
    <col min="13826" max="13826" width="6.5703125" style="6" customWidth="1"/>
    <col min="13827" max="13827" width="39.28515625" style="6" bestFit="1" customWidth="1"/>
    <col min="13828" max="13828" width="11.42578125" style="6"/>
    <col min="13829" max="13829" width="12.7109375" style="6" customWidth="1"/>
    <col min="13830" max="14080" width="11.42578125" style="6"/>
    <col min="14081" max="14081" width="6.85546875" style="6" bestFit="1" customWidth="1"/>
    <col min="14082" max="14082" width="6.5703125" style="6" customWidth="1"/>
    <col min="14083" max="14083" width="39.28515625" style="6" bestFit="1" customWidth="1"/>
    <col min="14084" max="14084" width="11.42578125" style="6"/>
    <col min="14085" max="14085" width="12.7109375" style="6" customWidth="1"/>
    <col min="14086" max="14336" width="11.42578125" style="6"/>
    <col min="14337" max="14337" width="6.85546875" style="6" bestFit="1" customWidth="1"/>
    <col min="14338" max="14338" width="6.5703125" style="6" customWidth="1"/>
    <col min="14339" max="14339" width="39.28515625" style="6" bestFit="1" customWidth="1"/>
    <col min="14340" max="14340" width="11.42578125" style="6"/>
    <col min="14341" max="14341" width="12.7109375" style="6" customWidth="1"/>
    <col min="14342" max="14592" width="11.42578125" style="6"/>
    <col min="14593" max="14593" width="6.85546875" style="6" bestFit="1" customWidth="1"/>
    <col min="14594" max="14594" width="6.5703125" style="6" customWidth="1"/>
    <col min="14595" max="14595" width="39.28515625" style="6" bestFit="1" customWidth="1"/>
    <col min="14596" max="14596" width="11.42578125" style="6"/>
    <col min="14597" max="14597" width="12.7109375" style="6" customWidth="1"/>
    <col min="14598" max="14848" width="11.42578125" style="6"/>
    <col min="14849" max="14849" width="6.85546875" style="6" bestFit="1" customWidth="1"/>
    <col min="14850" max="14850" width="6.5703125" style="6" customWidth="1"/>
    <col min="14851" max="14851" width="39.28515625" style="6" bestFit="1" customWidth="1"/>
    <col min="14852" max="14852" width="11.42578125" style="6"/>
    <col min="14853" max="14853" width="12.7109375" style="6" customWidth="1"/>
    <col min="14854" max="15104" width="11.42578125" style="6"/>
    <col min="15105" max="15105" width="6.85546875" style="6" bestFit="1" customWidth="1"/>
    <col min="15106" max="15106" width="6.5703125" style="6" customWidth="1"/>
    <col min="15107" max="15107" width="39.28515625" style="6" bestFit="1" customWidth="1"/>
    <col min="15108" max="15108" width="11.42578125" style="6"/>
    <col min="15109" max="15109" width="12.7109375" style="6" customWidth="1"/>
    <col min="15110" max="15360" width="11.42578125" style="6"/>
    <col min="15361" max="15361" width="6.85546875" style="6" bestFit="1" customWidth="1"/>
    <col min="15362" max="15362" width="6.5703125" style="6" customWidth="1"/>
    <col min="15363" max="15363" width="39.28515625" style="6" bestFit="1" customWidth="1"/>
    <col min="15364" max="15364" width="11.42578125" style="6"/>
    <col min="15365" max="15365" width="12.7109375" style="6" customWidth="1"/>
    <col min="15366" max="15616" width="11.42578125" style="6"/>
    <col min="15617" max="15617" width="6.85546875" style="6" bestFit="1" customWidth="1"/>
    <col min="15618" max="15618" width="6.5703125" style="6" customWidth="1"/>
    <col min="15619" max="15619" width="39.28515625" style="6" bestFit="1" customWidth="1"/>
    <col min="15620" max="15620" width="11.42578125" style="6"/>
    <col min="15621" max="15621" width="12.7109375" style="6" customWidth="1"/>
    <col min="15622" max="15872" width="11.42578125" style="6"/>
    <col min="15873" max="15873" width="6.85546875" style="6" bestFit="1" customWidth="1"/>
    <col min="15874" max="15874" width="6.5703125" style="6" customWidth="1"/>
    <col min="15875" max="15875" width="39.28515625" style="6" bestFit="1" customWidth="1"/>
    <col min="15876" max="15876" width="11.42578125" style="6"/>
    <col min="15877" max="15877" width="12.7109375" style="6" customWidth="1"/>
    <col min="15878" max="16128" width="11.42578125" style="6"/>
    <col min="16129" max="16129" width="6.85546875" style="6" bestFit="1" customWidth="1"/>
    <col min="16130" max="16130" width="6.5703125" style="6" customWidth="1"/>
    <col min="16131" max="16131" width="39.28515625" style="6" bestFit="1" customWidth="1"/>
    <col min="16132" max="16132" width="11.42578125" style="6"/>
    <col min="16133" max="16133" width="12.7109375" style="6" customWidth="1"/>
    <col min="16134" max="16384" width="11.42578125" style="6"/>
  </cols>
  <sheetData>
    <row r="1" spans="1:9" ht="19.5" customHeight="1" x14ac:dyDescent="0.2">
      <c r="A1" s="219" t="s">
        <v>25</v>
      </c>
      <c r="B1" s="219"/>
      <c r="C1" s="220"/>
      <c r="D1" s="220"/>
      <c r="E1" s="220"/>
      <c r="F1" s="220"/>
      <c r="G1" s="220"/>
      <c r="H1" s="220"/>
      <c r="I1" s="220"/>
    </row>
    <row r="2" spans="1:9" ht="19.5" customHeight="1" x14ac:dyDescent="0.2">
      <c r="A2" s="4"/>
      <c r="B2" s="4"/>
      <c r="C2" s="5"/>
      <c r="D2" s="5"/>
      <c r="E2" s="5"/>
      <c r="F2" s="5"/>
      <c r="G2" s="5"/>
      <c r="H2" s="5"/>
      <c r="I2" s="5"/>
    </row>
    <row r="3" spans="1:9" s="7" customFormat="1" x14ac:dyDescent="0.25">
      <c r="C3" s="221"/>
      <c r="D3" s="221"/>
      <c r="E3" s="221"/>
      <c r="F3" s="221"/>
      <c r="G3" s="221"/>
      <c r="H3" s="222"/>
      <c r="I3" s="222"/>
    </row>
    <row r="4" spans="1:9" s="7" customFormat="1" ht="15" customHeight="1" x14ac:dyDescent="0.25">
      <c r="A4" s="8"/>
      <c r="B4" s="8"/>
      <c r="C4" s="8"/>
    </row>
    <row r="5" spans="1:9" s="7" customFormat="1" ht="15" customHeight="1" x14ac:dyDescent="0.25">
      <c r="A5" s="9"/>
      <c r="B5" s="10" t="s">
        <v>125</v>
      </c>
      <c r="C5" s="82"/>
    </row>
    <row r="6" spans="1:9" s="7" customFormat="1" ht="15" customHeight="1" x14ac:dyDescent="0.25">
      <c r="A6" s="9"/>
      <c r="B6" s="11"/>
      <c r="C6" s="12"/>
    </row>
    <row r="7" spans="1:9" s="7" customFormat="1" ht="15" customHeight="1" x14ac:dyDescent="0.2">
      <c r="A7" s="13"/>
      <c r="B7" s="14"/>
      <c r="C7" s="10" t="s">
        <v>26</v>
      </c>
      <c r="D7" s="15"/>
      <c r="E7" s="16"/>
      <c r="F7" s="223">
        <v>0</v>
      </c>
      <c r="G7" s="223"/>
      <c r="H7" s="16"/>
      <c r="I7" s="16"/>
    </row>
    <row r="8" spans="1:9" s="7" customFormat="1" ht="10.5" customHeight="1" x14ac:dyDescent="0.2">
      <c r="A8" s="13"/>
      <c r="B8" s="14"/>
      <c r="D8" s="15"/>
      <c r="E8" s="16"/>
      <c r="F8" s="17"/>
      <c r="G8" s="17"/>
      <c r="H8" s="16"/>
      <c r="I8" s="16"/>
    </row>
    <row r="9" spans="1:9" s="7" customFormat="1" ht="15" customHeight="1" x14ac:dyDescent="0.2">
      <c r="A9" s="13"/>
      <c r="B9" s="14"/>
      <c r="D9" s="16"/>
      <c r="E9" s="16"/>
      <c r="F9" s="223"/>
      <c r="G9" s="223"/>
      <c r="H9" s="16"/>
      <c r="I9" s="16"/>
    </row>
    <row r="10" spans="1:9" s="7" customFormat="1" ht="10.5" customHeight="1" x14ac:dyDescent="0.2">
      <c r="A10" s="13"/>
      <c r="B10" s="14"/>
      <c r="D10" s="16"/>
      <c r="E10" s="16"/>
      <c r="F10" s="17"/>
      <c r="G10" s="17"/>
      <c r="H10" s="16"/>
      <c r="I10" s="16"/>
    </row>
    <row r="11" spans="1:9" s="7" customFormat="1" ht="15" customHeight="1" x14ac:dyDescent="0.2">
      <c r="A11" s="13"/>
      <c r="B11" s="14"/>
      <c r="C11" s="10" t="s">
        <v>27</v>
      </c>
      <c r="D11" s="16"/>
      <c r="E11" s="16"/>
      <c r="F11" s="223">
        <v>0</v>
      </c>
      <c r="G11" s="223"/>
      <c r="H11" s="16"/>
      <c r="I11" s="16"/>
    </row>
    <row r="12" spans="1:9" s="7" customFormat="1" ht="10.5" customHeight="1" x14ac:dyDescent="0.2">
      <c r="A12" s="13"/>
      <c r="B12" s="18"/>
      <c r="C12" s="19"/>
      <c r="D12" s="20"/>
      <c r="E12" s="20"/>
      <c r="F12" s="21"/>
      <c r="G12" s="21"/>
      <c r="H12" s="20"/>
      <c r="I12" s="20"/>
    </row>
    <row r="13" spans="1:9" s="7" customFormat="1" ht="15" customHeight="1" x14ac:dyDescent="0.2">
      <c r="A13" s="13"/>
      <c r="B13" s="18"/>
      <c r="C13" s="19"/>
      <c r="D13" s="20"/>
      <c r="E13" s="20"/>
      <c r="F13" s="224"/>
      <c r="G13" s="224"/>
      <c r="H13" s="20"/>
      <c r="I13" s="20"/>
    </row>
    <row r="14" spans="1:9" s="7" customFormat="1" ht="10.5" customHeight="1" x14ac:dyDescent="0.2">
      <c r="A14" s="13"/>
      <c r="B14" s="18"/>
      <c r="C14" s="19"/>
      <c r="D14" s="20"/>
      <c r="E14" s="20"/>
      <c r="F14" s="21"/>
      <c r="G14" s="21"/>
      <c r="H14" s="20"/>
      <c r="I14" s="20"/>
    </row>
    <row r="15" spans="1:9" s="7" customFormat="1" ht="15" customHeight="1" x14ac:dyDescent="0.2">
      <c r="A15" s="13"/>
      <c r="B15" s="18"/>
      <c r="C15" s="10" t="s">
        <v>28</v>
      </c>
      <c r="D15" s="20"/>
      <c r="E15" s="20"/>
      <c r="F15" s="224">
        <v>0</v>
      </c>
      <c r="G15" s="224"/>
      <c r="H15" s="20"/>
      <c r="I15" s="20"/>
    </row>
    <row r="16" spans="1:9" s="7" customFormat="1" ht="10.5" customHeight="1" x14ac:dyDescent="0.2">
      <c r="A16" s="13"/>
      <c r="B16" s="18"/>
      <c r="C16" s="19"/>
      <c r="D16" s="20"/>
      <c r="E16" s="20"/>
      <c r="F16" s="21"/>
      <c r="G16" s="21"/>
      <c r="H16" s="20"/>
      <c r="I16" s="20"/>
    </row>
    <row r="17" spans="1:9" s="7" customFormat="1" ht="15" customHeight="1" x14ac:dyDescent="0.2">
      <c r="A17" s="13"/>
      <c r="B17" s="18"/>
      <c r="C17" s="19"/>
      <c r="D17" s="20"/>
      <c r="E17" s="20"/>
      <c r="F17" s="224"/>
      <c r="G17" s="224"/>
      <c r="H17" s="20"/>
      <c r="I17" s="20"/>
    </row>
    <row r="18" spans="1:9" s="7" customFormat="1" ht="10.5" customHeight="1" x14ac:dyDescent="0.2">
      <c r="A18" s="13"/>
      <c r="B18" s="18"/>
      <c r="C18" s="19"/>
      <c r="D18" s="20"/>
      <c r="E18" s="20"/>
      <c r="F18" s="22"/>
      <c r="G18" s="22"/>
      <c r="H18" s="20"/>
      <c r="I18" s="20"/>
    </row>
    <row r="19" spans="1:9" s="7" customFormat="1" ht="15" customHeight="1" x14ac:dyDescent="0.2">
      <c r="A19" s="13"/>
      <c r="B19" s="18"/>
      <c r="C19" s="19"/>
      <c r="D19" s="20"/>
      <c r="E19" s="20"/>
      <c r="F19" s="225"/>
      <c r="G19" s="225"/>
      <c r="H19" s="20"/>
      <c r="I19" s="20"/>
    </row>
    <row r="20" spans="1:9" s="7" customFormat="1" ht="10.5" customHeight="1" x14ac:dyDescent="0.2">
      <c r="A20" s="13"/>
      <c r="B20" s="18"/>
      <c r="C20" s="19"/>
      <c r="D20" s="20"/>
      <c r="E20" s="20"/>
      <c r="F20" s="22"/>
      <c r="G20" s="22"/>
      <c r="H20" s="20"/>
      <c r="I20" s="20"/>
    </row>
    <row r="21" spans="1:9" s="7" customFormat="1" ht="15" customHeight="1" x14ac:dyDescent="0.25">
      <c r="A21" s="9"/>
      <c r="B21" s="9"/>
      <c r="C21" s="23"/>
      <c r="D21" s="19"/>
      <c r="E21" s="19"/>
      <c r="F21" s="19"/>
      <c r="G21" s="19"/>
      <c r="H21" s="19"/>
      <c r="I21" s="19"/>
    </row>
    <row r="22" spans="1:9" s="7" customFormat="1" ht="15" customHeight="1" x14ac:dyDescent="0.25">
      <c r="A22" s="9"/>
      <c r="B22" s="9"/>
      <c r="C22" s="23"/>
      <c r="D22" s="19"/>
      <c r="E22" s="19"/>
      <c r="F22" s="19"/>
      <c r="G22" s="19"/>
      <c r="H22" s="19"/>
      <c r="I22" s="19"/>
    </row>
    <row r="23" spans="1:9" s="7" customFormat="1" ht="15" customHeight="1" x14ac:dyDescent="0.2">
      <c r="A23" s="19"/>
      <c r="B23" s="19"/>
      <c r="C23" s="125" t="s">
        <v>132</v>
      </c>
      <c r="D23" s="19"/>
      <c r="E23" s="19"/>
      <c r="F23" s="226">
        <f>(F7+F11+F15)*1.5%</f>
        <v>0</v>
      </c>
      <c r="G23" s="226"/>
      <c r="H23" s="19"/>
      <c r="I23" s="19"/>
    </row>
    <row r="24" spans="1:9" x14ac:dyDescent="0.2">
      <c r="A24" s="24"/>
      <c r="B24" s="24"/>
      <c r="C24" s="25"/>
      <c r="D24" s="25"/>
      <c r="E24" s="25"/>
      <c r="F24" s="25"/>
      <c r="G24" s="25"/>
    </row>
    <row r="25" spans="1:9" ht="9.9499999999999993" customHeight="1" x14ac:dyDescent="0.2">
      <c r="A25" s="24"/>
      <c r="B25" s="24"/>
      <c r="C25" s="25"/>
      <c r="D25" s="25"/>
      <c r="E25" s="25"/>
      <c r="F25" s="26"/>
      <c r="G25" s="26"/>
    </row>
    <row r="26" spans="1:9" x14ac:dyDescent="0.2">
      <c r="A26" s="24"/>
      <c r="B26" s="24"/>
      <c r="C26" s="25"/>
      <c r="D26" s="27" t="s">
        <v>29</v>
      </c>
      <c r="E26" s="27"/>
      <c r="F26" s="218">
        <f>SUM(F7:G24)</f>
        <v>0</v>
      </c>
      <c r="G26" s="218"/>
    </row>
    <row r="27" spans="1:9" x14ac:dyDescent="0.2">
      <c r="A27" s="24"/>
      <c r="B27" s="24"/>
      <c r="C27" s="25"/>
      <c r="D27" s="25"/>
      <c r="E27" s="25"/>
      <c r="F27" s="25"/>
      <c r="G27" s="25"/>
    </row>
    <row r="28" spans="1:9" x14ac:dyDescent="0.2">
      <c r="A28" s="24"/>
      <c r="B28" s="24"/>
      <c r="C28" s="25"/>
      <c r="D28" s="27" t="s">
        <v>30</v>
      </c>
      <c r="E28" s="27"/>
      <c r="F28" s="218">
        <f>F26*20%</f>
        <v>0</v>
      </c>
      <c r="G28" s="218"/>
    </row>
    <row r="29" spans="1:9" ht="9.9499999999999993" customHeight="1" x14ac:dyDescent="0.2">
      <c r="A29" s="24"/>
      <c r="B29" s="24"/>
      <c r="C29" s="25"/>
      <c r="D29" s="27"/>
      <c r="E29" s="27"/>
      <c r="F29" s="25"/>
      <c r="G29" s="25"/>
    </row>
    <row r="30" spans="1:9" ht="9.9499999999999993" customHeight="1" x14ac:dyDescent="0.2">
      <c r="A30" s="24"/>
      <c r="B30" s="24"/>
      <c r="C30" s="25"/>
      <c r="D30" s="25"/>
      <c r="E30" s="25"/>
      <c r="F30" s="26"/>
      <c r="G30" s="26"/>
    </row>
    <row r="31" spans="1:9" x14ac:dyDescent="0.2">
      <c r="A31" s="24"/>
      <c r="B31" s="24"/>
      <c r="C31" s="25"/>
      <c r="D31" s="27" t="s">
        <v>31</v>
      </c>
      <c r="E31" s="27"/>
      <c r="F31" s="227">
        <f>F26+F28</f>
        <v>0</v>
      </c>
      <c r="G31" s="227"/>
    </row>
    <row r="32" spans="1:9" ht="9.9499999999999993" customHeight="1" thickBot="1" x14ac:dyDescent="0.25">
      <c r="A32" s="24"/>
      <c r="B32" s="24"/>
      <c r="C32" s="25"/>
      <c r="D32" s="25"/>
      <c r="E32" s="25"/>
      <c r="F32" s="28"/>
      <c r="G32" s="28"/>
    </row>
    <row r="33" spans="1:9" ht="13.5" thickTop="1" x14ac:dyDescent="0.2">
      <c r="A33" s="24"/>
      <c r="B33" s="24"/>
      <c r="C33" s="24"/>
      <c r="D33" s="24"/>
      <c r="E33" s="24"/>
      <c r="F33" s="24"/>
      <c r="G33" s="24"/>
    </row>
    <row r="34" spans="1:9" x14ac:dyDescent="0.2">
      <c r="A34" s="24"/>
      <c r="B34" s="24"/>
      <c r="C34" s="24"/>
      <c r="D34" s="24"/>
      <c r="E34" s="24"/>
      <c r="F34" s="24"/>
      <c r="G34" s="24"/>
      <c r="H34" s="24"/>
      <c r="I34" s="24"/>
    </row>
    <row r="35" spans="1:9" x14ac:dyDescent="0.2">
      <c r="A35" s="24"/>
      <c r="B35" s="24"/>
      <c r="C35" s="24"/>
      <c r="D35" s="24"/>
      <c r="E35" s="24"/>
      <c r="F35" s="24"/>
      <c r="G35" s="24"/>
      <c r="H35" s="24"/>
      <c r="I35" s="24"/>
    </row>
    <row r="36" spans="1:9" x14ac:dyDescent="0.2">
      <c r="A36" s="24"/>
      <c r="B36" s="24"/>
      <c r="C36" s="24"/>
      <c r="D36" s="24"/>
      <c r="E36" s="24"/>
      <c r="F36" s="24"/>
      <c r="G36" s="24"/>
      <c r="H36" s="24"/>
      <c r="I36" s="24"/>
    </row>
    <row r="37" spans="1:9" x14ac:dyDescent="0.2">
      <c r="A37" s="24"/>
      <c r="B37" s="24"/>
      <c r="C37" s="24"/>
      <c r="D37" s="24"/>
      <c r="E37" s="24"/>
      <c r="F37" s="24" t="s">
        <v>32</v>
      </c>
      <c r="G37" s="24"/>
      <c r="H37" s="24" t="s">
        <v>33</v>
      </c>
      <c r="I37" s="24"/>
    </row>
    <row r="38" spans="1:9" x14ac:dyDescent="0.2">
      <c r="A38" s="24"/>
      <c r="B38" s="24"/>
      <c r="C38" s="24"/>
      <c r="D38" s="24"/>
      <c r="E38" s="24"/>
      <c r="F38" s="24"/>
      <c r="G38" s="24"/>
      <c r="H38" s="24"/>
      <c r="I38" s="24"/>
    </row>
    <row r="39" spans="1:9" x14ac:dyDescent="0.2">
      <c r="A39" s="24"/>
      <c r="B39" s="24"/>
      <c r="C39" s="24"/>
      <c r="D39" s="24"/>
      <c r="E39" s="24"/>
      <c r="F39" s="24"/>
      <c r="G39" s="24"/>
      <c r="H39" s="24"/>
      <c r="I39" s="24"/>
    </row>
    <row r="40" spans="1:9" x14ac:dyDescent="0.2">
      <c r="A40" s="24"/>
      <c r="B40" s="24"/>
      <c r="C40" s="24"/>
      <c r="D40" s="24"/>
      <c r="E40" s="24"/>
      <c r="F40" s="24"/>
      <c r="G40" s="24"/>
      <c r="H40" s="24"/>
      <c r="I40" s="24"/>
    </row>
    <row r="41" spans="1:9" x14ac:dyDescent="0.2">
      <c r="A41" s="24"/>
      <c r="B41" s="24"/>
      <c r="C41" s="24"/>
      <c r="D41" s="24"/>
      <c r="E41" s="24"/>
      <c r="F41" s="24"/>
      <c r="G41" s="24"/>
      <c r="H41" s="24"/>
      <c r="I41" s="24"/>
    </row>
    <row r="42" spans="1:9" x14ac:dyDescent="0.2">
      <c r="A42" s="228" t="s">
        <v>34</v>
      </c>
      <c r="B42" s="228"/>
      <c r="C42" s="228"/>
      <c r="D42" s="24"/>
      <c r="E42" s="24"/>
      <c r="F42" s="228" t="s">
        <v>35</v>
      </c>
      <c r="G42" s="228"/>
    </row>
    <row r="43" spans="1:9" x14ac:dyDescent="0.2">
      <c r="A43" s="24"/>
      <c r="B43" s="24"/>
      <c r="C43" s="24"/>
      <c r="D43" s="24"/>
      <c r="E43" s="24"/>
      <c r="F43" s="24"/>
      <c r="G43" s="24"/>
      <c r="H43" s="24"/>
      <c r="I43" s="24"/>
    </row>
    <row r="44" spans="1:9" x14ac:dyDescent="0.2">
      <c r="A44" s="24"/>
      <c r="B44" s="24"/>
      <c r="C44" s="24"/>
      <c r="D44" s="24"/>
      <c r="E44" s="24"/>
      <c r="F44" s="24"/>
      <c r="G44" s="24"/>
      <c r="H44" s="24"/>
      <c r="I44" s="24"/>
    </row>
    <row r="45" spans="1:9" x14ac:dyDescent="0.2">
      <c r="A45" s="24"/>
      <c r="B45" s="24"/>
      <c r="C45" s="24"/>
      <c r="D45" s="24"/>
      <c r="E45" s="24"/>
      <c r="F45" s="24"/>
      <c r="G45" s="24"/>
      <c r="H45" s="24"/>
      <c r="I45" s="24"/>
    </row>
    <row r="46" spans="1:9" x14ac:dyDescent="0.2">
      <c r="A46" s="24"/>
      <c r="B46" s="24"/>
      <c r="C46" s="24"/>
      <c r="D46" s="24"/>
      <c r="E46" s="228"/>
      <c r="F46" s="228"/>
      <c r="G46" s="228"/>
      <c r="H46" s="24"/>
      <c r="I46" s="24"/>
    </row>
    <row r="47" spans="1:9" x14ac:dyDescent="0.2">
      <c r="A47" s="24"/>
      <c r="B47" s="24"/>
      <c r="C47" s="24"/>
      <c r="D47" s="24"/>
      <c r="E47" s="24"/>
      <c r="F47" s="24"/>
      <c r="G47" s="24"/>
      <c r="H47" s="24"/>
      <c r="I47" s="24"/>
    </row>
    <row r="48" spans="1:9" x14ac:dyDescent="0.2">
      <c r="A48" s="24"/>
      <c r="B48" s="24"/>
      <c r="C48" s="24"/>
      <c r="D48" s="24"/>
      <c r="E48" s="24"/>
      <c r="F48" s="24"/>
      <c r="G48" s="24"/>
      <c r="H48" s="24"/>
      <c r="I48" s="24"/>
    </row>
    <row r="49" spans="1:9" x14ac:dyDescent="0.2">
      <c r="A49" s="24"/>
      <c r="B49" s="24"/>
      <c r="C49" s="24"/>
      <c r="D49" s="24"/>
      <c r="E49" s="24"/>
      <c r="F49" s="24"/>
      <c r="G49" s="24"/>
      <c r="H49" s="24"/>
      <c r="I49" s="24"/>
    </row>
    <row r="50" spans="1:9" x14ac:dyDescent="0.2">
      <c r="A50" s="24"/>
      <c r="B50" s="24"/>
      <c r="C50" s="24"/>
      <c r="D50" s="24"/>
      <c r="E50" s="24"/>
      <c r="F50" s="24"/>
      <c r="G50" s="24"/>
      <c r="H50" s="24"/>
      <c r="I50" s="24"/>
    </row>
    <row r="51" spans="1:9" ht="15.75" x14ac:dyDescent="0.25">
      <c r="A51" s="24"/>
      <c r="B51" s="24"/>
      <c r="C51" s="29"/>
      <c r="D51" s="29"/>
      <c r="E51" s="29"/>
      <c r="F51" s="24"/>
      <c r="G51" s="30"/>
      <c r="H51" s="24"/>
      <c r="I51" s="24"/>
    </row>
    <row r="52" spans="1:9" x14ac:dyDescent="0.2">
      <c r="A52" s="24"/>
      <c r="B52" s="24"/>
      <c r="C52" s="24"/>
      <c r="D52" s="24"/>
      <c r="E52" s="24"/>
      <c r="F52" s="24"/>
      <c r="G52" s="24"/>
      <c r="H52" s="24"/>
      <c r="I52" s="24"/>
    </row>
    <row r="53" spans="1:9" x14ac:dyDescent="0.2">
      <c r="A53" s="24"/>
      <c r="B53" s="24"/>
      <c r="C53" s="24"/>
      <c r="D53" s="24"/>
      <c r="E53" s="24"/>
      <c r="F53" s="24"/>
      <c r="G53" s="24"/>
      <c r="H53" s="24"/>
      <c r="I53" s="24"/>
    </row>
    <row r="54" spans="1:9" x14ac:dyDescent="0.2">
      <c r="A54" s="24"/>
      <c r="B54" s="24"/>
      <c r="C54" s="24"/>
      <c r="D54" s="24"/>
      <c r="E54" s="24"/>
      <c r="F54" s="24"/>
      <c r="G54" s="24"/>
      <c r="H54" s="24"/>
      <c r="I54" s="24"/>
    </row>
    <row r="55" spans="1:9" x14ac:dyDescent="0.2">
      <c r="A55" s="24"/>
      <c r="B55" s="24"/>
      <c r="C55" s="24"/>
      <c r="D55" s="24"/>
      <c r="E55" s="24"/>
      <c r="F55" s="24"/>
      <c r="G55" s="24"/>
      <c r="H55" s="24"/>
      <c r="I55" s="24"/>
    </row>
    <row r="56" spans="1:9" x14ac:dyDescent="0.2">
      <c r="A56" s="24"/>
      <c r="B56" s="24"/>
      <c r="C56" s="24"/>
      <c r="D56" s="24"/>
      <c r="E56" s="24"/>
      <c r="F56" s="24"/>
      <c r="G56" s="24"/>
      <c r="H56" s="24"/>
      <c r="I56" s="24"/>
    </row>
    <row r="57" spans="1:9" x14ac:dyDescent="0.2">
      <c r="A57" s="24"/>
      <c r="B57" s="24"/>
      <c r="C57" s="24"/>
      <c r="D57" s="24"/>
      <c r="E57" s="24"/>
      <c r="F57" s="24"/>
      <c r="G57" s="24"/>
      <c r="H57" s="24"/>
      <c r="I57" s="24"/>
    </row>
    <row r="58" spans="1:9" x14ac:dyDescent="0.2">
      <c r="A58" s="24"/>
      <c r="B58" s="24"/>
      <c r="C58" s="24"/>
      <c r="D58" s="24"/>
      <c r="E58" s="24"/>
      <c r="F58" s="24"/>
      <c r="G58" s="24"/>
      <c r="H58" s="24"/>
      <c r="I58" s="24"/>
    </row>
    <row r="59" spans="1:9" x14ac:dyDescent="0.2">
      <c r="A59" s="24"/>
      <c r="B59" s="24"/>
      <c r="C59" s="24"/>
      <c r="D59" s="24"/>
      <c r="E59" s="24"/>
      <c r="F59" s="24"/>
      <c r="G59" s="24"/>
      <c r="H59" s="24"/>
      <c r="I59" s="24"/>
    </row>
    <row r="60" spans="1:9" x14ac:dyDescent="0.2">
      <c r="A60" s="24"/>
      <c r="B60" s="24"/>
      <c r="C60" s="24"/>
      <c r="D60" s="24"/>
      <c r="E60" s="24"/>
      <c r="F60" s="24"/>
      <c r="G60" s="24"/>
      <c r="H60" s="24"/>
      <c r="I60" s="24"/>
    </row>
    <row r="61" spans="1:9" x14ac:dyDescent="0.2">
      <c r="A61" s="24"/>
      <c r="B61" s="24"/>
      <c r="C61" s="24"/>
      <c r="D61" s="24"/>
      <c r="E61" s="24"/>
      <c r="F61" s="24"/>
      <c r="G61" s="24"/>
      <c r="H61" s="24"/>
      <c r="I61" s="24"/>
    </row>
  </sheetData>
  <mergeCells count="17">
    <mergeCell ref="F28:G28"/>
    <mergeCell ref="F31:G31"/>
    <mergeCell ref="A42:C42"/>
    <mergeCell ref="F42:G42"/>
    <mergeCell ref="E46:G46"/>
    <mergeCell ref="F26:G26"/>
    <mergeCell ref="A1:I1"/>
    <mergeCell ref="C3:G3"/>
    <mergeCell ref="H3:I3"/>
    <mergeCell ref="F7:G7"/>
    <mergeCell ref="F9:G9"/>
    <mergeCell ref="F11:G11"/>
    <mergeCell ref="F13:G13"/>
    <mergeCell ref="F15:G15"/>
    <mergeCell ref="F17:G17"/>
    <mergeCell ref="F19:G19"/>
    <mergeCell ref="F23:G23"/>
  </mergeCells>
  <pageMargins left="0.39370078740157483" right="0.39370078740157483" top="1.1811023622047245" bottom="0.78740157480314965" header="0.39370078740157483" footer="0.39370078740157483"/>
  <pageSetup paperSize="9" scale="77" firstPageNumber="11" orientation="portrait" useFirstPageNumber="1" r:id="rId1"/>
  <headerFooter alignWithMargins="0">
    <oddHeader>&amp;L&amp;"+,Gras"&amp;K000000Centre Hospitalier Durécu Lavoisier de Darnétal&amp;"+,Normal"
Reconstruction du SMR et restructuration de l'EHPAD au Centre Hospitalier Durécu-Lavoisier
DCE - DPGF - Lot n°1&amp;C
&amp;RJuillet 2025 
N° d'affaire : B240046</oddHeader>
    <oddFooter>&amp;L&amp;"Verdana,Normal"&amp;6&amp;K595959&amp;Z&amp;F
&amp;C&amp;"Arial,Gras italique"&amp;8
&amp;"Verdana,Normal"&amp;K595959SOGETI INGENIERIE Bâtiment&amp;R&amp;"Verdana,Normal"&amp;8&amp;K595959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PdG</vt:lpstr>
      <vt:lpstr>DPGF LOT</vt:lpstr>
      <vt:lpstr>RECAP</vt:lpstr>
      <vt:lpstr>'DPGF LOT'!_Toc201125968</vt:lpstr>
      <vt:lpstr>'DPGF LOT'!_Toc201125970</vt:lpstr>
      <vt:lpstr>'DPGF LOT'!Impression_des_titres</vt:lpstr>
      <vt:lpstr>'DPGF LOT'!Zone_d_impression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DumanoirE</dc:creator>
  <cp:lastModifiedBy>Acher Gael</cp:lastModifiedBy>
  <cp:lastPrinted>2025-07-11T13:45:28Z</cp:lastPrinted>
  <dcterms:created xsi:type="dcterms:W3CDTF">2025-04-11T08:13:20Z</dcterms:created>
  <dcterms:modified xsi:type="dcterms:W3CDTF">2025-07-11T14:10:30Z</dcterms:modified>
</cp:coreProperties>
</file>